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4400" yWindow="-15" windowWidth="14445" windowHeight="12600" tabRatio="550"/>
  </bookViews>
  <sheets>
    <sheet name="社區發展與人民團體" sheetId="25" r:id="rId1"/>
    <sheet name="社會救助" sheetId="21" r:id="rId2"/>
    <sheet name="老人福利" sheetId="9" r:id="rId3"/>
    <sheet name="身心障礙福利" sheetId="22" r:id="rId4"/>
    <sheet name="婦女福利" sheetId="23" r:id="rId5"/>
    <sheet name="兒童及少年福利" sheetId="26" r:id="rId6"/>
    <sheet name="社會工作及志願服務" sheetId="27" r:id="rId7"/>
    <sheet name="家庭暴力及性侵害與性騷擾防治" sheetId="20" r:id="rId8"/>
  </sheets>
  <definedNames>
    <definedName name="_xlnm._FilterDatabase" localSheetId="2" hidden="1">老人福利!$A$4:$X$12</definedName>
    <definedName name="_xlnm._FilterDatabase" localSheetId="3" hidden="1">身心障礙福利!$A$4:$X$23</definedName>
    <definedName name="_xlnm._FilterDatabase" localSheetId="5" hidden="1">兒童及少年福利!$A$4:$X$15</definedName>
    <definedName name="_xlnm._FilterDatabase" localSheetId="0" hidden="1">社區發展與人民團體!$A$4:$X$9</definedName>
    <definedName name="_xlnm._FilterDatabase" localSheetId="6" hidden="1">社會工作及志願服務!$A$4:$X$10</definedName>
    <definedName name="_xlnm._FilterDatabase" localSheetId="1" hidden="1">社會救助!$A$4:$X$22</definedName>
    <definedName name="_xlnm._FilterDatabase" localSheetId="7" hidden="1">家庭暴力及性侵害與性騷擾防治!$A$4:$X$15</definedName>
    <definedName name="_xlnm._FilterDatabase" localSheetId="4" hidden="1">婦女福利!$A$4:$X$13</definedName>
    <definedName name="_xlnm.Print_Area" localSheetId="2">老人福利!$A$1:$X$33</definedName>
    <definedName name="_xlnm.Print_Area" localSheetId="3">身心障礙福利!$A$1:$X$26</definedName>
    <definedName name="_xlnm.Print_Area" localSheetId="5">兒童及少年福利!$A$1:$X$18</definedName>
    <definedName name="_xlnm.Print_Area" localSheetId="0">社區發展與人民團體!$A$1:$X$14</definedName>
    <definedName name="_xlnm.Print_Area" localSheetId="6">社會工作及志願服務!$A$1:$X$10</definedName>
    <definedName name="_xlnm.Print_Area" localSheetId="1">社會救助!$A$1:$X$24</definedName>
    <definedName name="_xlnm.Print_Area" localSheetId="7">家庭暴力及性侵害與性騷擾防治!$A$1:$X$15</definedName>
    <definedName name="_xlnm.Print_Area" localSheetId="4">婦女福利!$A$1:$X$16</definedName>
    <definedName name="_xlnm.Print_Titles" localSheetId="2">老人福利!$1:$4</definedName>
    <definedName name="_xlnm.Print_Titles" localSheetId="3">身心障礙福利!$1:$4</definedName>
    <definedName name="_xlnm.Print_Titles" localSheetId="5">兒童及少年福利!$1:$4</definedName>
    <definedName name="_xlnm.Print_Titles" localSheetId="0">社區發展與人民團體!$1:$4</definedName>
    <definedName name="_xlnm.Print_Titles" localSheetId="6">社會工作及志願服務!$1:$4</definedName>
    <definedName name="_xlnm.Print_Titles" localSheetId="1">社會救助!$1:$4</definedName>
    <definedName name="_xlnm.Print_Titles" localSheetId="7">家庭暴力及性侵害與性騷擾防治!$1:$4</definedName>
    <definedName name="_xlnm.Print_Titles" localSheetId="4">婦女福利!$1:$4</definedName>
  </definedNames>
  <calcPr calcId="145621"/>
</workbook>
</file>

<file path=xl/calcChain.xml><?xml version="1.0" encoding="utf-8"?>
<calcChain xmlns="http://schemas.openxmlformats.org/spreadsheetml/2006/main">
  <c r="V28" i="9" l="1"/>
  <c r="U28" i="9"/>
  <c r="V27" i="9"/>
  <c r="U27" i="9"/>
  <c r="J12" i="9" l="1"/>
  <c r="I12" i="9"/>
  <c r="H12" i="9"/>
  <c r="G12" i="9"/>
  <c r="F12" i="9"/>
  <c r="E12" i="9"/>
  <c r="J10" i="9"/>
  <c r="I10" i="9"/>
  <c r="H10" i="9"/>
  <c r="G10" i="9"/>
  <c r="F10" i="9"/>
  <c r="E10" i="9"/>
  <c r="F8" i="9" l="1"/>
  <c r="J8" i="9"/>
  <c r="H8" i="9"/>
  <c r="E8" i="9"/>
  <c r="I8" i="9"/>
  <c r="G8" i="9"/>
</calcChain>
</file>

<file path=xl/sharedStrings.xml><?xml version="1.0" encoding="utf-8"?>
<sst xmlns="http://schemas.openxmlformats.org/spreadsheetml/2006/main" count="655" uniqueCount="254">
  <si>
    <r>
      <rPr>
        <sz val="9"/>
        <rFont val="標楷體"/>
        <family val="4"/>
        <charset val="136"/>
      </rPr>
      <t>編
號</t>
    </r>
    <phoneticPr fontId="5" type="noConversion"/>
  </si>
  <si>
    <r>
      <rPr>
        <sz val="9"/>
        <rFont val="標楷體"/>
        <family val="4"/>
        <charset val="136"/>
      </rPr>
      <t>單　　位</t>
    </r>
    <phoneticPr fontId="5" type="noConversion"/>
  </si>
  <si>
    <r>
      <t>101</t>
    </r>
    <r>
      <rPr>
        <sz val="9"/>
        <rFont val="標楷體"/>
        <family val="4"/>
        <charset val="136"/>
      </rPr>
      <t>年</t>
    </r>
    <r>
      <rPr>
        <sz val="9"/>
        <rFont val="新細明體"/>
        <family val="1"/>
        <charset val="136"/>
      </rPr>
      <t/>
    </r>
    <phoneticPr fontId="5" type="noConversion"/>
  </si>
  <si>
    <r>
      <t>103</t>
    </r>
    <r>
      <rPr>
        <sz val="9"/>
        <rFont val="標楷體"/>
        <family val="4"/>
        <charset val="136"/>
      </rPr>
      <t>年</t>
    </r>
    <phoneticPr fontId="5" type="noConversion"/>
  </si>
  <si>
    <r>
      <t>104</t>
    </r>
    <r>
      <rPr>
        <sz val="9"/>
        <rFont val="標楷體"/>
        <family val="4"/>
        <charset val="136"/>
      </rPr>
      <t>年</t>
    </r>
    <phoneticPr fontId="5" type="noConversion"/>
  </si>
  <si>
    <r>
      <t>107</t>
    </r>
    <r>
      <rPr>
        <sz val="9"/>
        <rFont val="標楷體"/>
        <family val="4"/>
        <charset val="136"/>
      </rPr>
      <t>年</t>
    </r>
    <phoneticPr fontId="5" type="noConversion"/>
  </si>
  <si>
    <r>
      <t xml:space="preserve">CEDAW
</t>
    </r>
    <r>
      <rPr>
        <sz val="9"/>
        <rFont val="標楷體"/>
        <family val="4"/>
        <charset val="136"/>
      </rPr>
      <t>列管</t>
    </r>
    <phoneticPr fontId="5" type="noConversion"/>
  </si>
  <si>
    <r>
      <rPr>
        <sz val="9"/>
        <rFont val="標楷體"/>
        <family val="4"/>
        <charset val="136"/>
      </rPr>
      <t>女性</t>
    </r>
    <phoneticPr fontId="5" type="noConversion"/>
  </si>
  <si>
    <r>
      <rPr>
        <sz val="9"/>
        <rFont val="標楷體"/>
        <family val="4"/>
        <charset val="136"/>
      </rPr>
      <t>男性</t>
    </r>
    <phoneticPr fontId="5" type="noConversion"/>
  </si>
  <si>
    <r>
      <t>102</t>
    </r>
    <r>
      <rPr>
        <sz val="9"/>
        <rFont val="標楷體"/>
        <family val="4"/>
        <charset val="136"/>
      </rPr>
      <t>年</t>
    </r>
    <r>
      <rPr>
        <sz val="9"/>
        <rFont val="新細明體"/>
        <family val="1"/>
        <charset val="136"/>
      </rPr>
      <t/>
    </r>
    <phoneticPr fontId="5" type="noConversion"/>
  </si>
  <si>
    <r>
      <t>106</t>
    </r>
    <r>
      <rPr>
        <sz val="9"/>
        <rFont val="標楷體"/>
        <family val="4"/>
        <charset val="136"/>
      </rPr>
      <t>年</t>
    </r>
    <phoneticPr fontId="5" type="noConversion"/>
  </si>
  <si>
    <r>
      <rPr>
        <sz val="9"/>
        <rFont val="標楷體"/>
        <family val="4"/>
        <charset val="136"/>
      </rPr>
      <t>人</t>
    </r>
    <phoneticPr fontId="9" type="noConversion"/>
  </si>
  <si>
    <r>
      <rPr>
        <sz val="9"/>
        <rFont val="標楷體"/>
        <family val="4"/>
        <charset val="136"/>
      </rPr>
      <t>項　　目</t>
    </r>
    <phoneticPr fontId="5" type="noConversion"/>
  </si>
  <si>
    <r>
      <t>105</t>
    </r>
    <r>
      <rPr>
        <sz val="9"/>
        <rFont val="標楷體"/>
        <family val="4"/>
        <charset val="136"/>
      </rPr>
      <t>年</t>
    </r>
    <phoneticPr fontId="5" type="noConversion"/>
  </si>
  <si>
    <r>
      <rPr>
        <sz val="9"/>
        <rFont val="標楷體"/>
        <family val="4"/>
        <charset val="136"/>
      </rPr>
      <t>人</t>
    </r>
  </si>
  <si>
    <r>
      <rPr>
        <sz val="9"/>
        <rFont val="標楷體"/>
        <family val="4"/>
        <charset val="136"/>
      </rPr>
      <t>人次</t>
    </r>
    <phoneticPr fontId="5" type="noConversion"/>
  </si>
  <si>
    <t>-</t>
  </si>
  <si>
    <r>
      <rPr>
        <sz val="9"/>
        <rFont val="標楷體"/>
        <family val="4"/>
        <charset val="136"/>
      </rPr>
      <t>◎</t>
    </r>
    <phoneticPr fontId="5" type="noConversion"/>
  </si>
  <si>
    <t xml:space="preserve"> - </t>
  </si>
  <si>
    <r>
      <rPr>
        <sz val="9"/>
        <rFont val="標楷體"/>
        <family val="4"/>
        <charset val="136"/>
      </rPr>
      <t>受理性侵害通報受害者人數</t>
    </r>
  </si>
  <si>
    <r>
      <rPr>
        <sz val="9"/>
        <rFont val="標楷體"/>
        <family val="4"/>
        <charset val="136"/>
      </rPr>
      <t>受理性騷擾案申訴成立案件</t>
    </r>
    <r>
      <rPr>
        <sz val="9"/>
        <rFont val="Times New Roman"/>
        <family val="1"/>
      </rPr>
      <t>---</t>
    </r>
    <r>
      <rPr>
        <sz val="9"/>
        <rFont val="標楷體"/>
        <family val="4"/>
        <charset val="136"/>
      </rPr>
      <t>加害人</t>
    </r>
  </si>
  <si>
    <r>
      <rPr>
        <sz val="9"/>
        <rFont val="標楷體"/>
        <family val="4"/>
        <charset val="136"/>
      </rPr>
      <t>戶</t>
    </r>
    <phoneticPr fontId="5" type="noConversion"/>
  </si>
  <si>
    <r>
      <rPr>
        <sz val="9"/>
        <rFont val="標楷體"/>
        <family val="4"/>
        <charset val="136"/>
      </rPr>
      <t>博愛卡辦卡人數</t>
    </r>
  </si>
  <si>
    <r>
      <rPr>
        <sz val="9"/>
        <rFont val="標楷體"/>
        <family val="4"/>
        <charset val="136"/>
      </rPr>
      <t>人次</t>
    </r>
  </si>
  <si>
    <r>
      <rPr>
        <sz val="9"/>
        <rFont val="標楷體"/>
        <family val="4"/>
        <charset val="136"/>
      </rPr>
      <t>戶</t>
    </r>
  </si>
  <si>
    <r>
      <t>108</t>
    </r>
    <r>
      <rPr>
        <sz val="9"/>
        <rFont val="標楷體"/>
        <family val="4"/>
        <charset val="136"/>
      </rPr>
      <t>年</t>
    </r>
    <phoneticPr fontId="5" type="noConversion"/>
  </si>
  <si>
    <r>
      <t xml:space="preserve">    </t>
    </r>
    <r>
      <rPr>
        <sz val="9"/>
        <rFont val="標楷體"/>
        <family val="4"/>
        <charset val="136"/>
      </rPr>
      <t>戶數</t>
    </r>
    <r>
      <rPr>
        <sz val="9"/>
        <rFont val="Times New Roman"/>
        <family val="1"/>
      </rPr>
      <t>(</t>
    </r>
    <r>
      <rPr>
        <sz val="9"/>
        <rFont val="標楷體"/>
        <family val="4"/>
        <charset val="136"/>
      </rPr>
      <t>戶長性別</t>
    </r>
    <r>
      <rPr>
        <sz val="9"/>
        <rFont val="Times New Roman"/>
        <family val="1"/>
      </rPr>
      <t>)</t>
    </r>
    <phoneticPr fontId="5" type="noConversion"/>
  </si>
  <si>
    <r>
      <rPr>
        <sz val="9"/>
        <rFont val="標楷體"/>
        <family val="4"/>
        <charset val="136"/>
      </rPr>
      <t>敬老卡辦卡人數</t>
    </r>
  </si>
  <si>
    <r>
      <rPr>
        <sz val="9"/>
        <rFont val="標楷體"/>
        <family val="4"/>
        <charset val="136"/>
      </rPr>
      <t>人</t>
    </r>
    <r>
      <rPr>
        <sz val="9"/>
        <rFont val="Times New Roman"/>
        <family val="1"/>
      </rPr>
      <t xml:space="preserve"> </t>
    </r>
    <phoneticPr fontId="5" type="noConversion"/>
  </si>
  <si>
    <r>
      <rPr>
        <sz val="9"/>
        <rFont val="標楷體"/>
        <family val="4"/>
        <charset val="136"/>
      </rPr>
      <t>人</t>
    </r>
    <phoneticPr fontId="5" type="noConversion"/>
  </si>
  <si>
    <r>
      <rPr>
        <sz val="9"/>
        <rFont val="標楷體"/>
        <family val="4"/>
        <charset val="136"/>
      </rPr>
      <t>人</t>
    </r>
    <r>
      <rPr>
        <sz val="9"/>
        <rFont val="Times New Roman"/>
        <family val="1"/>
      </rPr>
      <t xml:space="preserve">  </t>
    </r>
    <phoneticPr fontId="5" type="noConversion"/>
  </si>
  <si>
    <r>
      <t xml:space="preserve">    </t>
    </r>
    <r>
      <rPr>
        <sz val="9"/>
        <rFont val="標楷體"/>
        <family val="4"/>
        <charset val="136"/>
      </rPr>
      <t>人數</t>
    </r>
    <phoneticPr fontId="5" type="noConversion"/>
  </si>
  <si>
    <r>
      <rPr>
        <sz val="9"/>
        <rFont val="標楷體"/>
        <family val="4"/>
        <charset val="136"/>
      </rPr>
      <t>所</t>
    </r>
    <phoneticPr fontId="5" type="noConversion"/>
  </si>
  <si>
    <r>
      <rPr>
        <sz val="9"/>
        <rFont val="標楷體"/>
        <family val="4"/>
        <charset val="136"/>
      </rPr>
      <t>特殊境遇家庭補助人次</t>
    </r>
    <r>
      <rPr>
        <sz val="9"/>
        <rFont val="Times New Roman"/>
        <family val="1"/>
      </rPr>
      <t xml:space="preserve"> </t>
    </r>
    <phoneticPr fontId="5" type="noConversion"/>
  </si>
  <si>
    <r>
      <rPr>
        <sz val="9"/>
        <rFont val="標楷體"/>
        <family val="4"/>
        <charset val="136"/>
      </rPr>
      <t>重度</t>
    </r>
    <phoneticPr fontId="5" type="noConversion"/>
  </si>
  <si>
    <r>
      <rPr>
        <sz val="9"/>
        <rFont val="標楷體"/>
        <family val="4"/>
        <charset val="136"/>
      </rPr>
      <t>中度</t>
    </r>
    <phoneticPr fontId="5" type="noConversion"/>
  </si>
  <si>
    <r>
      <rPr>
        <sz val="9"/>
        <rFont val="標楷體"/>
        <family val="4"/>
        <charset val="136"/>
      </rPr>
      <t>輕度</t>
    </r>
    <phoneticPr fontId="5" type="noConversion"/>
  </si>
  <si>
    <r>
      <t>109</t>
    </r>
    <r>
      <rPr>
        <sz val="9"/>
        <rFont val="標楷體"/>
        <family val="4"/>
        <charset val="136"/>
      </rPr>
      <t>年</t>
    </r>
    <phoneticPr fontId="5" type="noConversion"/>
  </si>
  <si>
    <t xml:space="preserve">
</t>
  </si>
  <si>
    <r>
      <rPr>
        <sz val="9"/>
        <rFont val="標楷體"/>
        <family val="4"/>
        <charset val="136"/>
      </rPr>
      <t>低收入戶人數</t>
    </r>
    <r>
      <rPr>
        <sz val="8.5"/>
        <rFont val="Times New Roman"/>
        <family val="1"/>
      </rPr>
      <t/>
    </r>
    <phoneticPr fontId="5" type="noConversion"/>
  </si>
  <si>
    <r>
      <rPr>
        <sz val="9"/>
        <rFont val="標楷體"/>
        <family val="4"/>
        <charset val="136"/>
      </rPr>
      <t>長期照護機構收容人數</t>
    </r>
    <r>
      <rPr>
        <sz val="8.5"/>
        <rFont val="Times New Roman"/>
        <family val="1"/>
      </rPr>
      <t/>
    </r>
    <phoneticPr fontId="5" type="noConversion"/>
  </si>
  <si>
    <r>
      <rPr>
        <sz val="9"/>
        <rFont val="標楷體"/>
        <family val="4"/>
        <charset val="136"/>
      </rPr>
      <t>養護機構收容人數</t>
    </r>
    <r>
      <rPr>
        <sz val="8.5"/>
        <rFont val="Times New Roman"/>
        <family val="1"/>
      </rPr>
      <t/>
    </r>
    <phoneticPr fontId="5" type="noConversion"/>
  </si>
  <si>
    <r>
      <rPr>
        <sz val="9"/>
        <rFont val="標楷體"/>
        <family val="4"/>
        <charset val="136"/>
      </rPr>
      <t>安養機構收容人數</t>
    </r>
    <r>
      <rPr>
        <sz val="8.5"/>
        <rFont val="Times New Roman"/>
        <family val="1"/>
      </rPr>
      <t/>
    </r>
    <phoneticPr fontId="5" type="noConversion"/>
  </si>
  <si>
    <r>
      <rPr>
        <sz val="9"/>
        <rFont val="標楷體"/>
        <family val="4"/>
        <charset val="136"/>
      </rPr>
      <t>獨居老人</t>
    </r>
    <r>
      <rPr>
        <sz val="9"/>
        <rFont val="Times New Roman"/>
        <family val="1"/>
      </rPr>
      <t>(</t>
    </r>
    <r>
      <rPr>
        <sz val="9"/>
        <rFont val="標楷體"/>
        <family val="4"/>
        <charset val="136"/>
      </rPr>
      <t>列冊需關懷</t>
    </r>
    <r>
      <rPr>
        <sz val="9"/>
        <rFont val="Times New Roman"/>
        <family val="1"/>
      </rPr>
      <t>)</t>
    </r>
    <r>
      <rPr>
        <sz val="9"/>
        <rFont val="標楷體"/>
        <family val="4"/>
        <charset val="136"/>
      </rPr>
      <t>人數</t>
    </r>
    <r>
      <rPr>
        <sz val="8.5"/>
        <rFont val="Times New Roman"/>
        <family val="1"/>
      </rPr>
      <t/>
    </r>
    <phoneticPr fontId="5" type="noConversion"/>
  </si>
  <si>
    <r>
      <rPr>
        <sz val="9"/>
        <rFont val="標楷體"/>
        <family val="4"/>
        <charset val="136"/>
      </rPr>
      <t>婦女福利服務機構數</t>
    </r>
    <r>
      <rPr>
        <sz val="8.5"/>
        <rFont val="Times New Roman"/>
        <family val="1"/>
      </rPr>
      <t/>
    </r>
    <phoneticPr fontId="5" type="noConversion"/>
  </si>
  <si>
    <r>
      <rPr>
        <sz val="9"/>
        <rFont val="標楷體"/>
        <family val="4"/>
        <charset val="136"/>
      </rPr>
      <t>特殊境遇家庭人數</t>
    </r>
    <r>
      <rPr>
        <sz val="8.5"/>
        <rFont val="Times New Roman"/>
        <family val="1"/>
      </rPr>
      <t/>
    </r>
    <phoneticPr fontId="5" type="noConversion"/>
  </si>
  <si>
    <r>
      <rPr>
        <sz val="9"/>
        <rFont val="標楷體"/>
        <family val="4"/>
        <charset val="136"/>
      </rPr>
      <t>寄養家庭寄養兒少人數</t>
    </r>
    <r>
      <rPr>
        <sz val="8.5"/>
        <rFont val="Times New Roman"/>
        <family val="1"/>
      </rPr>
      <t/>
    </r>
    <phoneticPr fontId="5" type="noConversion"/>
  </si>
  <si>
    <r>
      <rPr>
        <sz val="9"/>
        <rFont val="標楷體"/>
        <family val="4"/>
        <charset val="136"/>
      </rPr>
      <t>身心障礙者人數</t>
    </r>
    <r>
      <rPr>
        <sz val="8.5"/>
        <rFont val="Times New Roman"/>
        <family val="1"/>
      </rPr>
      <t/>
    </r>
    <phoneticPr fontId="5" type="noConversion"/>
  </si>
  <si>
    <r>
      <rPr>
        <sz val="9"/>
        <rFont val="標楷體"/>
        <family val="4"/>
        <charset val="136"/>
      </rPr>
      <t>安置及教養機構收容兒少人數</t>
    </r>
    <r>
      <rPr>
        <sz val="8.5"/>
        <rFont val="Times New Roman"/>
        <family val="1"/>
      </rPr>
      <t/>
    </r>
    <phoneticPr fontId="5" type="noConversion"/>
  </si>
  <si>
    <r>
      <t>(</t>
    </r>
    <r>
      <rPr>
        <sz val="9"/>
        <rFont val="標楷體"/>
        <family val="4"/>
        <charset val="136"/>
      </rPr>
      <t>民間捐助</t>
    </r>
    <r>
      <rPr>
        <sz val="9"/>
        <rFont val="Times New Roman"/>
        <family val="1"/>
      </rPr>
      <t>)</t>
    </r>
    <r>
      <rPr>
        <sz val="9"/>
        <rFont val="標楷體"/>
        <family val="4"/>
        <charset val="136"/>
      </rPr>
      <t>財團法人社會福利慈善事業基金會董事人數</t>
    </r>
    <phoneticPr fontId="5" type="noConversion"/>
  </si>
  <si>
    <r>
      <rPr>
        <sz val="9"/>
        <rFont val="標楷體"/>
        <family val="4"/>
        <charset val="136"/>
      </rPr>
      <t>指標定義</t>
    </r>
    <phoneticPr fontId="1" type="noConversion"/>
  </si>
  <si>
    <r>
      <t xml:space="preserve">  </t>
    </r>
    <r>
      <rPr>
        <sz val="9"/>
        <rFont val="標楷體"/>
        <family val="4"/>
        <charset val="136"/>
      </rPr>
      <t>長期照護機構實際進住人數</t>
    </r>
    <phoneticPr fontId="5" type="noConversion"/>
  </si>
  <si>
    <r>
      <t xml:space="preserve">  </t>
    </r>
    <r>
      <rPr>
        <sz val="9"/>
        <rFont val="標楷體"/>
        <family val="4"/>
        <charset val="136"/>
      </rPr>
      <t>長期照護機構實際進住人員平均年齡</t>
    </r>
    <phoneticPr fontId="5" type="noConversion"/>
  </si>
  <si>
    <r>
      <rPr>
        <sz val="9"/>
        <rFont val="標楷體"/>
        <family val="4"/>
        <charset val="136"/>
      </rPr>
      <t>歲</t>
    </r>
    <phoneticPr fontId="5" type="noConversion"/>
  </si>
  <si>
    <r>
      <t xml:space="preserve"> </t>
    </r>
    <r>
      <rPr>
        <sz val="9"/>
        <rFont val="標楷體"/>
        <family val="4"/>
        <charset val="136"/>
      </rPr>
      <t>機構住宿式長期照護服務人員人數</t>
    </r>
    <phoneticPr fontId="5" type="noConversion"/>
  </si>
  <si>
    <r>
      <rPr>
        <sz val="9"/>
        <rFont val="標楷體"/>
        <family val="4"/>
        <charset val="136"/>
      </rPr>
      <t>－按職業類別分</t>
    </r>
    <phoneticPr fontId="5" type="noConversion"/>
  </si>
  <si>
    <r>
      <rPr>
        <sz val="9"/>
        <rFont val="標楷體"/>
        <family val="4"/>
        <charset val="136"/>
      </rPr>
      <t>照顧服務員</t>
    </r>
    <phoneticPr fontId="5" type="noConversion"/>
  </si>
  <si>
    <r>
      <rPr>
        <sz val="9"/>
        <rFont val="標楷體"/>
        <family val="4"/>
        <charset val="136"/>
      </rPr>
      <t>社工人員</t>
    </r>
    <phoneticPr fontId="5" type="noConversion"/>
  </si>
  <si>
    <r>
      <rPr>
        <sz val="9"/>
        <rFont val="標楷體"/>
        <family val="4"/>
        <charset val="136"/>
      </rPr>
      <t>護理人員</t>
    </r>
    <phoneticPr fontId="1" type="noConversion"/>
  </si>
  <si>
    <r>
      <rPr>
        <sz val="9"/>
        <rFont val="標楷體"/>
        <family val="4"/>
        <charset val="136"/>
      </rPr>
      <t>◎</t>
    </r>
    <phoneticPr fontId="5" type="noConversion"/>
  </si>
  <si>
    <r>
      <rPr>
        <sz val="9"/>
        <rFont val="標楷體"/>
        <family val="4"/>
        <charset val="136"/>
      </rPr>
      <t>原住民性侵害通報受害者人數</t>
    </r>
    <phoneticPr fontId="5" type="noConversion"/>
  </si>
  <si>
    <r>
      <rPr>
        <sz val="9"/>
        <rFont val="標楷體"/>
        <family val="4"/>
        <charset val="136"/>
      </rPr>
      <t>受理家庭暴力通報受害者人數</t>
    </r>
    <r>
      <rPr>
        <sz val="9"/>
        <rFont val="Times New Roman"/>
        <family val="1"/>
      </rPr>
      <t>(</t>
    </r>
    <r>
      <rPr>
        <sz val="9"/>
        <rFont val="標楷體"/>
        <family val="4"/>
        <charset val="136"/>
      </rPr>
      <t>不含兒少保護通報</t>
    </r>
    <r>
      <rPr>
        <sz val="9"/>
        <rFont val="Times New Roman"/>
        <family val="1"/>
      </rPr>
      <t xml:space="preserve">) </t>
    </r>
    <phoneticPr fontId="5" type="noConversion"/>
  </si>
  <si>
    <r>
      <rPr>
        <sz val="9"/>
        <rFont val="標楷體"/>
        <family val="4"/>
        <charset val="136"/>
      </rPr>
      <t>原住民家庭暴力通報受害者人數</t>
    </r>
    <phoneticPr fontId="5" type="noConversion"/>
  </si>
  <si>
    <r>
      <rPr>
        <sz val="9"/>
        <rFont val="標楷體"/>
        <family val="4"/>
        <charset val="136"/>
      </rPr>
      <t>受理兒童少年保護案件通報受害者人數</t>
    </r>
    <phoneticPr fontId="1" type="noConversion"/>
  </si>
  <si>
    <r>
      <rPr>
        <sz val="9"/>
        <rFont val="標楷體"/>
        <family val="4"/>
        <charset val="136"/>
      </rPr>
      <t>受理性騷擾案申訴成立案件</t>
    </r>
    <r>
      <rPr>
        <sz val="9"/>
        <rFont val="Times New Roman"/>
        <family val="1"/>
      </rPr>
      <t>---</t>
    </r>
    <r>
      <rPr>
        <sz val="9"/>
        <rFont val="標楷體"/>
        <family val="4"/>
        <charset val="136"/>
      </rPr>
      <t>申訴人</t>
    </r>
    <phoneticPr fontId="1" type="noConversion"/>
  </si>
  <si>
    <r>
      <rPr>
        <sz val="9"/>
        <rFont val="標楷體"/>
        <family val="4"/>
        <charset val="136"/>
      </rPr>
      <t>查獲或救援兒少性剝削人數</t>
    </r>
    <phoneticPr fontId="5" type="noConversion"/>
  </si>
  <si>
    <r>
      <rPr>
        <sz val="9"/>
        <rFont val="標楷體"/>
        <family val="4"/>
        <charset val="136"/>
      </rPr>
      <t>申請家庭暴力事件未成年子女會面、交往及交付之申請人數</t>
    </r>
    <phoneticPr fontId="5" type="noConversion"/>
  </si>
  <si>
    <r>
      <rPr>
        <sz val="9"/>
        <rFont val="標楷體"/>
        <family val="4"/>
        <charset val="136"/>
      </rPr>
      <t>指當年底低收入戶家庭列冊人數。低收入戶係指經申請戶籍所在地直轄市、縣</t>
    </r>
    <r>
      <rPr>
        <sz val="9"/>
        <rFont val="Times New Roman"/>
        <family val="1"/>
      </rPr>
      <t>(</t>
    </r>
    <r>
      <rPr>
        <sz val="9"/>
        <rFont val="標楷體"/>
        <family val="4"/>
        <charset val="136"/>
      </rPr>
      <t>市</t>
    </r>
    <r>
      <rPr>
        <sz val="9"/>
        <rFont val="Times New Roman"/>
        <family val="1"/>
      </rPr>
      <t>)</t>
    </r>
    <r>
      <rPr>
        <sz val="9"/>
        <rFont val="標楷體"/>
        <family val="4"/>
        <charset val="136"/>
      </rPr>
      <t xml:space="preserve">主管機關審核認定，符合家庭總收入，平均分配全家人口，每人每月在最低生活費以下，且家庭財產未超過中央、直轄市主管機關公告之當年度一定金額者。
</t>
    </r>
    <phoneticPr fontId="1" type="noConversion"/>
  </si>
  <si>
    <r>
      <rPr>
        <sz val="9"/>
        <rFont val="標楷體"/>
        <family val="4"/>
        <charset val="136"/>
      </rPr>
      <t>原住民低收入戶</t>
    </r>
    <phoneticPr fontId="5" type="noConversion"/>
  </si>
  <si>
    <r>
      <rPr>
        <sz val="9"/>
        <rFont val="標楷體"/>
        <family val="4"/>
        <charset val="136"/>
      </rPr>
      <t xml:space="preserve">指當年底原住民低收入戶家庭列冊人數。
</t>
    </r>
    <phoneticPr fontId="1" type="noConversion"/>
  </si>
  <si>
    <r>
      <rPr>
        <sz val="9"/>
        <rFont val="標楷體"/>
        <family val="4"/>
        <charset val="136"/>
      </rPr>
      <t>指當年底原住民低收入戶之戶數</t>
    </r>
    <r>
      <rPr>
        <sz val="9"/>
        <rFont val="Times New Roman"/>
        <family val="1"/>
      </rPr>
      <t>(</t>
    </r>
    <r>
      <rPr>
        <sz val="9"/>
        <rFont val="標楷體"/>
        <family val="4"/>
        <charset val="136"/>
      </rPr>
      <t>以戶長性別區分</t>
    </r>
    <r>
      <rPr>
        <sz val="9"/>
        <rFont val="Times New Roman"/>
        <family val="1"/>
      </rPr>
      <t>)</t>
    </r>
    <r>
      <rPr>
        <sz val="9"/>
        <rFont val="標楷體"/>
        <family val="4"/>
        <charset val="136"/>
      </rPr>
      <t>，其中原住民戶之認定如下：</t>
    </r>
    <r>
      <rPr>
        <sz val="9"/>
        <rFont val="Times New Roman"/>
        <family val="1"/>
      </rPr>
      <t>1.</t>
    </r>
    <r>
      <rPr>
        <sz val="9"/>
        <rFont val="標楷體"/>
        <family val="4"/>
        <charset val="136"/>
      </rPr>
      <t>戶長為原住民者視為原住民戶</t>
    </r>
    <r>
      <rPr>
        <sz val="9"/>
        <rFont val="Times New Roman"/>
        <family val="1"/>
      </rPr>
      <t>(</t>
    </r>
    <r>
      <rPr>
        <sz val="9"/>
        <rFont val="標楷體"/>
        <family val="4"/>
        <charset val="136"/>
      </rPr>
      <t>以戶長性別區分</t>
    </r>
    <r>
      <rPr>
        <sz val="9"/>
        <rFont val="Times New Roman"/>
        <family val="1"/>
      </rPr>
      <t>)</t>
    </r>
    <r>
      <rPr>
        <sz val="9"/>
        <rFont val="標楷體"/>
        <family val="4"/>
        <charset val="136"/>
      </rPr>
      <t>。</t>
    </r>
    <r>
      <rPr>
        <sz val="9"/>
        <rFont val="Times New Roman"/>
        <family val="1"/>
      </rPr>
      <t>2.</t>
    </r>
    <r>
      <rPr>
        <sz val="9"/>
        <rFont val="標楷體"/>
        <family val="4"/>
        <charset val="136"/>
      </rPr>
      <t xml:space="preserve">戶長非原住民，如戶內原住民人口數較多時則判定為原住民戶。如原住民與非原住民之人口數相等時，則以年齡較長者是否具原住民身分判定為原住民戶或非原住民戶。
</t>
    </r>
    <phoneticPr fontId="1" type="noConversion"/>
  </si>
  <si>
    <r>
      <rPr>
        <sz val="9"/>
        <rFont val="標楷體"/>
        <family val="4"/>
        <charset val="136"/>
      </rPr>
      <t>列冊街友人數</t>
    </r>
    <phoneticPr fontId="5" type="noConversion"/>
  </si>
  <si>
    <r>
      <rPr>
        <sz val="9"/>
        <rFont val="標楷體"/>
        <family val="4"/>
        <charset val="136"/>
      </rPr>
      <t>低收入戶數按戶長性別</t>
    </r>
    <phoneticPr fontId="5" type="noConversion"/>
  </si>
  <si>
    <r>
      <rPr>
        <sz val="9"/>
        <rFont val="標楷體"/>
        <family val="4"/>
        <charset val="136"/>
      </rPr>
      <t>指當年底低收入戶之戶數（以戶長性別區分）。低收入戶係指經申請戶籍所在地直轄市、縣</t>
    </r>
    <r>
      <rPr>
        <sz val="9"/>
        <rFont val="Times New Roman"/>
        <family val="1"/>
      </rPr>
      <t>(</t>
    </r>
    <r>
      <rPr>
        <sz val="9"/>
        <rFont val="標楷體"/>
        <family val="4"/>
        <charset val="136"/>
      </rPr>
      <t>市</t>
    </r>
    <r>
      <rPr>
        <sz val="9"/>
        <rFont val="Times New Roman"/>
        <family val="1"/>
      </rPr>
      <t>)</t>
    </r>
    <r>
      <rPr>
        <sz val="9"/>
        <rFont val="標楷體"/>
        <family val="4"/>
        <charset val="136"/>
      </rPr>
      <t xml:space="preserve">主管機關審核認定，符合家庭總收入，平均分配全家人口，每人每月在最低生活費以下，且家庭財產未超過中央、直轄市主管機關公告之當年度一定金額者。
</t>
    </r>
    <phoneticPr fontId="1" type="noConversion"/>
  </si>
  <si>
    <r>
      <rPr>
        <sz val="9"/>
        <rFont val="標楷體"/>
        <family val="4"/>
        <charset val="136"/>
      </rPr>
      <t>收容街友人數</t>
    </r>
    <phoneticPr fontId="5" type="noConversion"/>
  </si>
  <si>
    <r>
      <rPr>
        <sz val="9"/>
        <rFont val="標楷體"/>
        <family val="4"/>
        <charset val="136"/>
      </rPr>
      <t xml:space="preserve">係指列冊管理並安置收容之街友人數。
</t>
    </r>
  </si>
  <si>
    <r>
      <rPr>
        <sz val="9"/>
        <rFont val="標楷體"/>
        <family val="4"/>
        <charset val="136"/>
      </rPr>
      <t xml:space="preserve">當年底依據老人福利法及老人福利機構設立標準等規定成立之老人長期照護機構收容人數。
</t>
    </r>
    <phoneticPr fontId="1" type="noConversion"/>
  </si>
  <si>
    <r>
      <rPr>
        <sz val="9"/>
        <rFont val="標楷體"/>
        <family val="4"/>
        <charset val="136"/>
      </rPr>
      <t xml:space="preserve">當年底依據老人福利法及老人福利機構設立標準等規定成立之老人養護收容人數。
</t>
    </r>
    <phoneticPr fontId="1" type="noConversion"/>
  </si>
  <si>
    <r>
      <rPr>
        <sz val="9"/>
        <rFont val="標楷體"/>
        <family val="4"/>
        <charset val="136"/>
      </rPr>
      <t xml:space="preserve">當年底依據老人福利法及老人福利機構設立標準等規定成立之老人安養機構收容人數。
</t>
    </r>
    <phoneticPr fontId="1" type="noConversion"/>
  </si>
  <si>
    <r>
      <rPr>
        <sz val="9"/>
        <rFont val="標楷體"/>
        <family val="4"/>
        <charset val="136"/>
      </rPr>
      <t>當年底年滿</t>
    </r>
    <r>
      <rPr>
        <sz val="9"/>
        <rFont val="Times New Roman"/>
        <family val="1"/>
      </rPr>
      <t>65</t>
    </r>
    <r>
      <rPr>
        <sz val="9"/>
        <rFont val="標楷體"/>
        <family val="4"/>
        <charset val="136"/>
      </rPr>
      <t xml:space="preserve">歲以上獨自居住、或同住者無照顧能力、或經列冊需關懷之老人。
</t>
    </r>
    <phoneticPr fontId="1" type="noConversion"/>
  </si>
  <si>
    <r>
      <rPr>
        <sz val="9"/>
        <color rgb="FFFF0000"/>
        <rFont val="標楷體"/>
        <family val="4"/>
        <charset val="136"/>
      </rPr>
      <t>居家托育服務人員數</t>
    </r>
    <phoneticPr fontId="5" type="noConversion"/>
  </si>
  <si>
    <r>
      <rPr>
        <sz val="9"/>
        <rFont val="標楷體"/>
        <family val="4"/>
        <charset val="136"/>
      </rPr>
      <t xml:space="preserve">係指當年底由居家托育服務中心輔導管理之領有居家式托育服務證書之托育人員。
</t>
    </r>
    <phoneticPr fontId="1" type="noConversion"/>
  </si>
  <si>
    <r>
      <rPr>
        <sz val="9"/>
        <rFont val="標楷體"/>
        <family val="4"/>
        <charset val="136"/>
      </rPr>
      <t xml:space="preserve">本市轄內專職婦女福利服務中心機構家數。
</t>
    </r>
  </si>
  <si>
    <r>
      <rPr>
        <sz val="9"/>
        <rFont val="標楷體"/>
        <family val="4"/>
        <charset val="136"/>
      </rPr>
      <t xml:space="preserve">符合特殊境遇家庭扶助條例規定，辦理扶助或認定身分之家庭。
</t>
    </r>
  </si>
  <si>
    <r>
      <rPr>
        <sz val="9"/>
        <rFont val="標楷體"/>
        <family val="4"/>
        <charset val="136"/>
      </rPr>
      <t xml:space="preserve">本市轄內特殊境遇家庭扶助補助人次。
</t>
    </r>
  </si>
  <si>
    <r>
      <rPr>
        <sz val="9"/>
        <rFont val="標楷體"/>
        <family val="4"/>
        <charset val="136"/>
      </rPr>
      <t xml:space="preserve">指因家庭遭受變故或失依、失養或遭虐待等情事被安置於符合的家庭接受寄養之兒童與少年人數。
</t>
    </r>
  </si>
  <si>
    <r>
      <rPr>
        <sz val="9"/>
        <rFont val="標楷體"/>
        <family val="4"/>
        <charset val="136"/>
      </rPr>
      <t xml:space="preserve">當年底領有身心障礙證明之人數。
</t>
    </r>
    <phoneticPr fontId="1" type="noConversion"/>
  </si>
  <si>
    <r>
      <rPr>
        <sz val="9"/>
        <rFont val="標楷體"/>
        <family val="4"/>
        <charset val="136"/>
      </rPr>
      <t>極重度</t>
    </r>
    <phoneticPr fontId="1" type="noConversion"/>
  </si>
  <si>
    <r>
      <rPr>
        <sz val="9"/>
        <rFont val="標楷體"/>
        <family val="4"/>
        <charset val="136"/>
      </rPr>
      <t xml:space="preserve">極重度身心障礙之人數。
</t>
    </r>
  </si>
  <si>
    <r>
      <rPr>
        <sz val="9"/>
        <rFont val="標楷體"/>
        <family val="4"/>
        <charset val="136"/>
      </rPr>
      <t xml:space="preserve">重度身心障礙之人數。
</t>
    </r>
  </si>
  <si>
    <r>
      <rPr>
        <sz val="9"/>
        <rFont val="標楷體"/>
        <family val="4"/>
        <charset val="136"/>
      </rPr>
      <t xml:space="preserve">中度身心障礙之人數。
</t>
    </r>
  </si>
  <si>
    <r>
      <rPr>
        <sz val="9"/>
        <rFont val="標楷體"/>
        <family val="4"/>
        <charset val="136"/>
      </rPr>
      <t xml:space="preserve">輕度身心障礙之人數。
</t>
    </r>
  </si>
  <si>
    <r>
      <rPr>
        <sz val="9"/>
        <rFont val="標楷體"/>
        <family val="4"/>
        <charset val="136"/>
      </rPr>
      <t xml:space="preserve">指本市安置及教養機構收容兒童與少年之人數。
</t>
    </r>
  </si>
  <si>
    <r>
      <rPr>
        <sz val="9"/>
        <rFont val="標楷體"/>
        <family val="4"/>
        <charset val="136"/>
      </rPr>
      <t xml:space="preserve">由民間捐助之財團法人社會福利慈善事業基金會董事人數。
</t>
    </r>
    <phoneticPr fontId="1" type="noConversion"/>
  </si>
  <si>
    <r>
      <t>(</t>
    </r>
    <r>
      <rPr>
        <sz val="9"/>
        <rFont val="標楷體"/>
        <family val="4"/>
        <charset val="136"/>
      </rPr>
      <t>民間捐助</t>
    </r>
    <r>
      <rPr>
        <sz val="9"/>
        <rFont val="Times New Roman"/>
        <family val="1"/>
      </rPr>
      <t>)</t>
    </r>
    <r>
      <rPr>
        <sz val="9"/>
        <rFont val="標楷體"/>
        <family val="4"/>
        <charset val="136"/>
      </rPr>
      <t>財團法人社會福利慈善事業基金會監事人數</t>
    </r>
    <phoneticPr fontId="5" type="noConversion"/>
  </si>
  <si>
    <r>
      <rPr>
        <sz val="9"/>
        <rFont val="標楷體"/>
        <family val="4"/>
        <charset val="136"/>
      </rPr>
      <t xml:space="preserve">由民間捐助之財團法人社會福利慈善事業基金會監事人數。
</t>
    </r>
    <phoneticPr fontId="1" type="noConversion"/>
  </si>
  <si>
    <r>
      <t>(</t>
    </r>
    <r>
      <rPr>
        <sz val="9"/>
        <rFont val="標楷體"/>
        <family val="4"/>
        <charset val="136"/>
      </rPr>
      <t>政府捐助</t>
    </r>
    <r>
      <rPr>
        <sz val="9"/>
        <rFont val="Times New Roman"/>
        <family val="1"/>
      </rPr>
      <t>)</t>
    </r>
    <r>
      <rPr>
        <sz val="9"/>
        <rFont val="標楷體"/>
        <family val="4"/>
        <charset val="136"/>
      </rPr>
      <t>財團法人社會福利慈善事業基金會董事人數</t>
    </r>
    <phoneticPr fontId="5" type="noConversion"/>
  </si>
  <si>
    <r>
      <rPr>
        <sz val="9"/>
        <rFont val="標楷體"/>
        <family val="4"/>
        <charset val="136"/>
      </rPr>
      <t xml:space="preserve">由政府捐助之財團法人社會福利慈善事業基金會董事人數。
</t>
    </r>
    <phoneticPr fontId="1" type="noConversion"/>
  </si>
  <si>
    <r>
      <t>(</t>
    </r>
    <r>
      <rPr>
        <sz val="9"/>
        <rFont val="標楷體"/>
        <family val="4"/>
        <charset val="136"/>
      </rPr>
      <t>政府捐助</t>
    </r>
    <r>
      <rPr>
        <sz val="9"/>
        <rFont val="Times New Roman"/>
        <family val="1"/>
      </rPr>
      <t>)</t>
    </r>
    <r>
      <rPr>
        <sz val="9"/>
        <rFont val="標楷體"/>
        <family val="4"/>
        <charset val="136"/>
      </rPr>
      <t>財團法人社會福利慈善事業基金會監事人數</t>
    </r>
    <phoneticPr fontId="5" type="noConversion"/>
  </si>
  <si>
    <r>
      <rPr>
        <sz val="9"/>
        <rFont val="標楷體"/>
        <family val="4"/>
        <charset val="136"/>
      </rPr>
      <t xml:space="preserve">由政府捐助之財團法人社會福利慈善事業基金會監事人數。
</t>
    </r>
  </si>
  <si>
    <r>
      <rPr>
        <sz val="9"/>
        <rFont val="標楷體"/>
        <family val="4"/>
        <charset val="136"/>
      </rPr>
      <t>協助經濟弱勢市民自立之以工代賑人數</t>
    </r>
    <phoneticPr fontId="5" type="noConversion"/>
  </si>
  <si>
    <r>
      <rPr>
        <sz val="9"/>
        <rFont val="標楷體"/>
        <family val="4"/>
        <charset val="136"/>
      </rPr>
      <t xml:space="preserve">本市協助經濟弱勢市民自立之以工代賑人數。
</t>
    </r>
  </si>
  <si>
    <r>
      <rPr>
        <sz val="9"/>
        <rFont val="標楷體"/>
        <family val="4"/>
        <charset val="136"/>
      </rPr>
      <t>社會救助金專戶管理會委員人數</t>
    </r>
    <phoneticPr fontId="5" type="noConversion"/>
  </si>
  <si>
    <r>
      <rPr>
        <sz val="9"/>
        <rFont val="標楷體"/>
        <family val="4"/>
        <charset val="136"/>
      </rPr>
      <t xml:space="preserve">本市社會救助金專戶管理會委員人數。
</t>
    </r>
  </si>
  <si>
    <r>
      <rPr>
        <sz val="9"/>
        <rFont val="標楷體"/>
        <family val="4"/>
        <charset val="136"/>
      </rPr>
      <t>公益彩券盈餘基金管理會委員人數</t>
    </r>
    <phoneticPr fontId="5" type="noConversion"/>
  </si>
  <si>
    <r>
      <rPr>
        <sz val="9"/>
        <rFont val="標楷體"/>
        <family val="4"/>
        <charset val="136"/>
      </rPr>
      <t xml:space="preserve">本市公益彩券盈餘基金管理會委員人數。
</t>
    </r>
  </si>
  <si>
    <r>
      <rPr>
        <sz val="9"/>
        <rFont val="標楷體"/>
        <family val="4"/>
        <charset val="136"/>
      </rPr>
      <t>視覺障礙者人數</t>
    </r>
    <phoneticPr fontId="5" type="noConversion"/>
  </si>
  <si>
    <r>
      <rPr>
        <sz val="9"/>
        <rFont val="標楷體"/>
        <family val="4"/>
        <charset val="136"/>
      </rPr>
      <t xml:space="preserve">指依「身心障礙類別」核列為視覺障礙者之人數。
</t>
    </r>
  </si>
  <si>
    <r>
      <rPr>
        <sz val="9"/>
        <rFont val="標楷體"/>
        <family val="4"/>
        <charset val="136"/>
      </rPr>
      <t>提供街友服務之街友中心工作人員人數</t>
    </r>
    <phoneticPr fontId="5" type="noConversion"/>
  </si>
  <si>
    <r>
      <rPr>
        <sz val="9"/>
        <rFont val="標楷體"/>
        <family val="4"/>
        <charset val="136"/>
      </rPr>
      <t xml:space="preserve">指提供街友服務之街友中心工作人員人數。
</t>
    </r>
  </si>
  <si>
    <r>
      <rPr>
        <sz val="9"/>
        <rFont val="標楷體"/>
        <family val="4"/>
        <charset val="136"/>
      </rPr>
      <t>急難救助辦法核定人數</t>
    </r>
    <phoneticPr fontId="5" type="noConversion"/>
  </si>
  <si>
    <r>
      <rPr>
        <sz val="9"/>
        <rFont val="標楷體"/>
        <family val="4"/>
        <charset val="136"/>
      </rPr>
      <t>本市急難救助核定人數。急難救助係指依社會救助法第</t>
    </r>
    <r>
      <rPr>
        <sz val="9"/>
        <rFont val="Times New Roman"/>
        <family val="1"/>
      </rPr>
      <t>4</t>
    </r>
    <r>
      <rPr>
        <sz val="9"/>
        <rFont val="標楷體"/>
        <family val="4"/>
        <charset val="136"/>
      </rPr>
      <t xml:space="preserve">章急難救助，負家庭主要家計責任者，因長期患病、遭遇意外傷亡或其他原因，致家庭生活陷於困境時所給與之現金救助。
</t>
    </r>
  </si>
  <si>
    <r>
      <rPr>
        <sz val="9"/>
        <rFont val="標楷體"/>
        <family val="4"/>
        <charset val="136"/>
      </rPr>
      <t>災害救助金救助人數</t>
    </r>
    <phoneticPr fontId="1" type="noConversion"/>
  </si>
  <si>
    <r>
      <rPr>
        <sz val="9"/>
        <rFont val="標楷體"/>
        <family val="4"/>
        <charset val="136"/>
      </rPr>
      <t xml:space="preserve">本市災害救助金救助人數。災害救助係在本市轄內遭遇重大災害損失，符合本市災害救助標準予以救助者。
</t>
    </r>
  </si>
  <si>
    <r>
      <rPr>
        <sz val="9"/>
        <rFont val="標楷體"/>
        <family val="4"/>
        <charset val="136"/>
      </rPr>
      <t>低收入戶孕產婦及嬰幼兒營養補助辦法補助人數</t>
    </r>
    <phoneticPr fontId="1" type="noConversion"/>
  </si>
  <si>
    <r>
      <rPr>
        <sz val="9"/>
        <rFont val="標楷體"/>
        <family val="4"/>
        <charset val="136"/>
      </rPr>
      <t xml:space="preserve">依低收入戶孕產婦及嬰幼兒營養補助辦法補助之人數。
</t>
    </r>
  </si>
  <si>
    <r>
      <rPr>
        <sz val="9"/>
        <rFont val="標楷體"/>
        <family val="4"/>
        <charset val="136"/>
      </rPr>
      <t>低收入戶子女生活扶助辦法扶助人數</t>
    </r>
    <phoneticPr fontId="1" type="noConversion"/>
  </si>
  <si>
    <r>
      <rPr>
        <sz val="9"/>
        <rFont val="標楷體"/>
        <family val="4"/>
        <charset val="136"/>
      </rPr>
      <t xml:space="preserve">依本市低收入戶子女生活扶助辦法扶助之人數。
</t>
    </r>
  </si>
  <si>
    <r>
      <rPr>
        <sz val="9"/>
        <rFont val="標楷體"/>
        <family val="4"/>
        <charset val="136"/>
      </rPr>
      <t>中低收入老人生活津貼補助人數</t>
    </r>
    <phoneticPr fontId="1" type="noConversion"/>
  </si>
  <si>
    <r>
      <rPr>
        <sz val="9"/>
        <rFont val="標楷體"/>
        <family val="4"/>
        <charset val="136"/>
      </rPr>
      <t xml:space="preserve">請領中低收入老人生活津貼補助人數。
</t>
    </r>
  </si>
  <si>
    <r>
      <rPr>
        <sz val="9"/>
        <rFont val="標楷體"/>
        <family val="4"/>
        <charset val="136"/>
      </rPr>
      <t>經濟弱勢市民醫療補助辦法補助人數</t>
    </r>
    <phoneticPr fontId="5" type="noConversion"/>
  </si>
  <si>
    <r>
      <rPr>
        <sz val="9"/>
        <rFont val="標楷體"/>
        <family val="4"/>
        <charset val="136"/>
      </rPr>
      <t xml:space="preserve">依經濟弱勢市民醫療補助辦法補助之人數。
</t>
    </r>
  </si>
  <si>
    <r>
      <rPr>
        <sz val="9"/>
        <rFont val="標楷體"/>
        <family val="4"/>
        <charset val="136"/>
      </rPr>
      <t>中低收入老人特別照顧津貼領取人數</t>
    </r>
    <phoneticPr fontId="5" type="noConversion"/>
  </si>
  <si>
    <r>
      <rPr>
        <sz val="9"/>
        <rFont val="標楷體"/>
        <family val="4"/>
        <charset val="136"/>
      </rPr>
      <t xml:space="preserve">請領中低收入老人特別照顧津貼人數。
</t>
    </r>
  </si>
  <si>
    <r>
      <rPr>
        <sz val="9"/>
        <rFont val="標楷體"/>
        <family val="4"/>
        <charset val="136"/>
      </rPr>
      <t>本市敬老卡辦卡人數。凡設籍本市年滿</t>
    </r>
    <r>
      <rPr>
        <sz val="9"/>
        <rFont val="Times New Roman"/>
        <family val="1"/>
      </rPr>
      <t>65</t>
    </r>
    <r>
      <rPr>
        <sz val="9"/>
        <rFont val="標楷體"/>
        <family val="4"/>
        <charset val="136"/>
      </rPr>
      <t xml:space="preserve">歲以上市民，可申辦敬老卡，享有免費搭乘民營公共車船與捷運半價優惠。
</t>
    </r>
  </si>
  <si>
    <r>
      <rPr>
        <sz val="9"/>
        <rFont val="標楷體"/>
        <family val="4"/>
        <charset val="136"/>
      </rPr>
      <t xml:space="preserve">本市博愛卡辦卡人數。凡設籍本市領有身心障礙證明者得辦理高雄捷運優惠記名博愛卡，享大眾運輸工具優惠。
</t>
    </r>
    <phoneticPr fontId="1" type="noConversion"/>
  </si>
  <si>
    <r>
      <rPr>
        <sz val="9"/>
        <rFont val="標楷體"/>
        <family val="4"/>
        <charset val="136"/>
      </rPr>
      <t>老人修繕住屋補助申請人數</t>
    </r>
    <phoneticPr fontId="1" type="noConversion"/>
  </si>
  <si>
    <r>
      <rPr>
        <sz val="9"/>
        <rFont val="標楷體"/>
        <family val="4"/>
        <charset val="136"/>
      </rPr>
      <t xml:space="preserve">依老人修繕住屋補助辦法申請補助人數。
</t>
    </r>
  </si>
  <si>
    <r>
      <rPr>
        <sz val="9"/>
        <rFont val="標楷體"/>
        <family val="4"/>
        <charset val="136"/>
      </rPr>
      <t>各區老人活動中心月平均服務人數</t>
    </r>
    <phoneticPr fontId="1" type="noConversion"/>
  </si>
  <si>
    <r>
      <rPr>
        <sz val="9"/>
        <rFont val="標楷體"/>
        <family val="4"/>
        <charset val="136"/>
      </rPr>
      <t xml:space="preserve">本市各區老人活動中心當年月平均服務之人數。
</t>
    </r>
  </si>
  <si>
    <r>
      <rPr>
        <sz val="9"/>
        <rFont val="標楷體"/>
        <family val="4"/>
        <charset val="136"/>
      </rPr>
      <t>仁愛之家養護照顧人數</t>
    </r>
    <phoneticPr fontId="5" type="noConversion"/>
  </si>
  <si>
    <r>
      <rPr>
        <sz val="9"/>
        <rFont val="標楷體"/>
        <family val="4"/>
        <charset val="136"/>
      </rPr>
      <t xml:space="preserve">當年底仁愛之家公、自費養護照顧人數。
</t>
    </r>
    <phoneticPr fontId="1" type="noConversion"/>
  </si>
  <si>
    <r>
      <rPr>
        <sz val="9"/>
        <rFont val="標楷體"/>
        <family val="4"/>
        <charset val="136"/>
      </rPr>
      <t>重陽節敬老禮金發放人數</t>
    </r>
    <phoneticPr fontId="5" type="noConversion"/>
  </si>
  <si>
    <r>
      <rPr>
        <sz val="9"/>
        <rFont val="標楷體"/>
        <family val="4"/>
        <charset val="136"/>
      </rPr>
      <t>本市重陽節敬老禮金發放人數，含</t>
    </r>
    <r>
      <rPr>
        <sz val="9"/>
        <rFont val="Times New Roman"/>
        <family val="1"/>
      </rPr>
      <t>60</t>
    </r>
    <r>
      <rPr>
        <sz val="9"/>
        <rFont val="標楷體"/>
        <family val="4"/>
        <charset val="136"/>
      </rPr>
      <t>至</t>
    </r>
    <r>
      <rPr>
        <sz val="9"/>
        <rFont val="Times New Roman"/>
        <family val="1"/>
      </rPr>
      <t>64</t>
    </r>
    <r>
      <rPr>
        <sz val="9"/>
        <rFont val="標楷體"/>
        <family val="4"/>
        <charset val="136"/>
      </rPr>
      <t>歲原住民長輩及全市</t>
    </r>
    <r>
      <rPr>
        <sz val="9"/>
        <rFont val="Times New Roman"/>
        <family val="1"/>
      </rPr>
      <t>65</t>
    </r>
    <r>
      <rPr>
        <sz val="9"/>
        <rFont val="標楷體"/>
        <family val="4"/>
        <charset val="136"/>
      </rPr>
      <t xml:space="preserve">歲以上長輩。
</t>
    </r>
  </si>
  <si>
    <r>
      <rPr>
        <sz val="9"/>
        <rFont val="標楷體"/>
        <family val="4"/>
        <charset val="136"/>
      </rPr>
      <t>老人福利促進小組委員人數</t>
    </r>
    <phoneticPr fontId="5" type="noConversion"/>
  </si>
  <si>
    <r>
      <rPr>
        <sz val="9"/>
        <rFont val="標楷體"/>
        <family val="4"/>
        <charset val="136"/>
      </rPr>
      <t xml:space="preserve">本市老人福利促進小組委員人數。
</t>
    </r>
  </si>
  <si>
    <r>
      <rPr>
        <sz val="9"/>
        <rFont val="標楷體"/>
        <family val="4"/>
        <charset val="136"/>
      </rPr>
      <t>補助老人及身心障礙者全民健康保險保費自付額補助人數</t>
    </r>
    <phoneticPr fontId="5" type="noConversion"/>
  </si>
  <si>
    <r>
      <rPr>
        <sz val="9"/>
        <rFont val="標楷體"/>
        <family val="4"/>
        <charset val="136"/>
      </rPr>
      <t xml:space="preserve">接受本市老人及身心障礙者全民健康保險保費自付額補助之人數。
</t>
    </r>
  </si>
  <si>
    <r>
      <rPr>
        <sz val="9"/>
        <rFont val="標楷體"/>
        <family val="4"/>
        <charset val="136"/>
      </rPr>
      <t>申請辦理全民健康保險保費自付額核退者人數</t>
    </r>
    <phoneticPr fontId="1" type="noConversion"/>
  </si>
  <si>
    <r>
      <rPr>
        <sz val="9"/>
        <rFont val="標楷體"/>
        <family val="4"/>
        <charset val="136"/>
      </rPr>
      <t xml:space="preserve">辦理全民健康保險保費自付額核退之申請人數。
</t>
    </r>
  </si>
  <si>
    <r>
      <rPr>
        <sz val="9"/>
        <rFont val="標楷體"/>
        <family val="4"/>
        <charset val="136"/>
      </rPr>
      <t>推展老人福利服務補助要點補助人數</t>
    </r>
    <phoneticPr fontId="1" type="noConversion"/>
  </si>
  <si>
    <r>
      <rPr>
        <sz val="9"/>
        <rFont val="標楷體"/>
        <family val="4"/>
        <charset val="136"/>
      </rPr>
      <t xml:space="preserve">依推展老人福利服務補助要點補助人數。
</t>
    </r>
  </si>
  <si>
    <r>
      <rPr>
        <sz val="9"/>
        <rFont val="標楷體"/>
        <family val="4"/>
        <charset val="136"/>
      </rPr>
      <t>仁愛之家家民人數</t>
    </r>
    <phoneticPr fontId="5" type="noConversion"/>
  </si>
  <si>
    <r>
      <rPr>
        <sz val="9"/>
        <rFont val="標楷體"/>
        <family val="4"/>
        <charset val="136"/>
      </rPr>
      <t xml:space="preserve">當年底入住仁愛之家家民總人數。
</t>
    </r>
    <phoneticPr fontId="1" type="noConversion"/>
  </si>
  <si>
    <r>
      <rPr>
        <sz val="9"/>
        <rFont val="標楷體"/>
        <family val="4"/>
        <charset val="136"/>
      </rPr>
      <t>仁愛之家自治幹部人數</t>
    </r>
    <phoneticPr fontId="5" type="noConversion"/>
  </si>
  <si>
    <r>
      <rPr>
        <sz val="9"/>
        <rFont val="標楷體"/>
        <family val="4"/>
        <charset val="136"/>
      </rPr>
      <t>當年底仁愛之家之自治幹部</t>
    </r>
    <r>
      <rPr>
        <sz val="9"/>
        <rFont val="Times New Roman"/>
        <family val="1"/>
      </rPr>
      <t>(</t>
    </r>
    <r>
      <rPr>
        <sz val="9"/>
        <rFont val="標楷體"/>
        <family val="4"/>
        <charset val="136"/>
      </rPr>
      <t>含里長、幹事</t>
    </r>
    <r>
      <rPr>
        <sz val="9"/>
        <rFont val="Times New Roman"/>
        <family val="1"/>
      </rPr>
      <t>)</t>
    </r>
    <r>
      <rPr>
        <sz val="9"/>
        <rFont val="標楷體"/>
        <family val="4"/>
        <charset val="136"/>
      </rPr>
      <t xml:space="preserve">人數。
</t>
    </r>
    <phoneticPr fontId="1" type="noConversion"/>
  </si>
  <si>
    <r>
      <rPr>
        <sz val="9"/>
        <rFont val="標楷體"/>
        <family val="4"/>
        <charset val="136"/>
      </rPr>
      <t>申請身心障礙者權益受損協調處理人數</t>
    </r>
    <phoneticPr fontId="1" type="noConversion"/>
  </si>
  <si>
    <r>
      <rPr>
        <sz val="9"/>
        <rFont val="標楷體"/>
        <family val="4"/>
        <charset val="136"/>
      </rPr>
      <t xml:space="preserve">依身心障礙者權益受損協調處理辦法申請協調處理之人數。
</t>
    </r>
  </si>
  <si>
    <r>
      <rPr>
        <sz val="9"/>
        <rFont val="標楷體"/>
        <family val="4"/>
        <charset val="136"/>
      </rPr>
      <t>無障礙之家家民人數</t>
    </r>
    <phoneticPr fontId="5" type="noConversion"/>
  </si>
  <si>
    <r>
      <rPr>
        <sz val="9"/>
        <rFont val="標楷體"/>
        <family val="4"/>
        <charset val="136"/>
      </rPr>
      <t xml:space="preserve">當年底入住本市無障礙之家家民總人數。
</t>
    </r>
    <phoneticPr fontId="1" type="noConversion"/>
  </si>
  <si>
    <r>
      <rPr>
        <sz val="9"/>
        <rFont val="標楷體"/>
        <family val="4"/>
        <charset val="136"/>
      </rPr>
      <t>身心障礙者權益保障推動小組委員人數</t>
    </r>
    <phoneticPr fontId="5" type="noConversion"/>
  </si>
  <si>
    <r>
      <rPr>
        <sz val="9"/>
        <rFont val="標楷體"/>
        <family val="4"/>
        <charset val="136"/>
      </rPr>
      <t xml:space="preserve">當年底本市身心障礙者權益保障推動小組委員人數。
</t>
    </r>
    <phoneticPr fontId="1" type="noConversion"/>
  </si>
  <si>
    <r>
      <rPr>
        <sz val="9"/>
        <rFont val="標楷體"/>
        <family val="4"/>
        <charset val="136"/>
      </rPr>
      <t>身心障礙者生活補助人次</t>
    </r>
    <phoneticPr fontId="9" type="noConversion"/>
  </si>
  <si>
    <r>
      <rPr>
        <sz val="9"/>
        <rFont val="標楷體"/>
        <family val="4"/>
        <charset val="136"/>
      </rPr>
      <t>人次</t>
    </r>
    <phoneticPr fontId="9" type="noConversion"/>
  </si>
  <si>
    <r>
      <rPr>
        <sz val="9"/>
        <rFont val="標楷體"/>
        <family val="4"/>
        <charset val="136"/>
      </rPr>
      <t xml:space="preserve">係指依「身心障礙者生活補助費發給辦法」補助之人次。
</t>
    </r>
  </si>
  <si>
    <r>
      <rPr>
        <sz val="9"/>
        <rFont val="標楷體"/>
        <family val="4"/>
        <charset val="136"/>
      </rPr>
      <t>身心障礙福利服務機構實際安置人數</t>
    </r>
    <phoneticPr fontId="9" type="noConversion"/>
  </si>
  <si>
    <r>
      <rPr>
        <sz val="9"/>
        <rFont val="標楷體"/>
        <family val="4"/>
        <charset val="136"/>
      </rPr>
      <t xml:space="preserve">指夜間型住宿、全日型住宿、日間照顧、部分時制照顧等身心障礙福利機構內現有實際服務人數。
</t>
    </r>
  </si>
  <si>
    <r>
      <rPr>
        <sz val="9"/>
        <rFont val="標楷體"/>
        <family val="4"/>
        <charset val="136"/>
      </rPr>
      <t>聽語障者人數</t>
    </r>
    <phoneticPr fontId="5" type="noConversion"/>
  </si>
  <si>
    <r>
      <rPr>
        <sz val="9"/>
        <rFont val="標楷體"/>
        <family val="4"/>
        <charset val="136"/>
      </rPr>
      <t xml:space="preserve">指當年底依「身心障礙類別」核列為聽語障者之人數。
</t>
    </r>
    <phoneticPr fontId="1" type="noConversion"/>
  </si>
  <si>
    <r>
      <rPr>
        <sz val="9"/>
        <rFont val="標楷體"/>
        <family val="4"/>
        <charset val="136"/>
      </rPr>
      <t>手語翻譯員人數</t>
    </r>
    <phoneticPr fontId="5" type="noConversion"/>
  </si>
  <si>
    <r>
      <rPr>
        <sz val="9"/>
        <rFont val="標楷體"/>
        <family val="4"/>
        <charset val="136"/>
      </rPr>
      <t xml:space="preserve">當年底本市手語翻譯員人數。
</t>
    </r>
    <phoneticPr fontId="1" type="noConversion"/>
  </si>
  <si>
    <r>
      <rPr>
        <sz val="9"/>
        <rFont val="標楷體"/>
        <family val="4"/>
        <charset val="136"/>
      </rPr>
      <t>聽語障者申請手譯員服務人數</t>
    </r>
    <phoneticPr fontId="1" type="noConversion"/>
  </si>
  <si>
    <r>
      <rPr>
        <sz val="9"/>
        <rFont val="標楷體"/>
        <family val="4"/>
        <charset val="136"/>
      </rPr>
      <t xml:space="preserve">本市聽語障者申請手語翻譯員服務之人數。
</t>
    </r>
  </si>
  <si>
    <r>
      <rPr>
        <sz val="9"/>
        <rFont val="標楷體"/>
        <family val="4"/>
        <charset val="136"/>
      </rPr>
      <t>身心障礙者日間照顧及住宿式照顧費用補助人數</t>
    </r>
    <phoneticPr fontId="1" type="noConversion"/>
  </si>
  <si>
    <r>
      <rPr>
        <sz val="9"/>
        <rFont val="標楷體"/>
        <family val="4"/>
        <charset val="136"/>
      </rPr>
      <t xml:space="preserve">接受身心障礙者日間照顧及住宿式照顧費用補助之人數。
</t>
    </r>
  </si>
  <si>
    <r>
      <rPr>
        <sz val="9"/>
        <rFont val="標楷體"/>
        <family val="4"/>
        <charset val="136"/>
      </rPr>
      <t>無障礙之家日間及住宿照顧評估小組委員人數</t>
    </r>
    <phoneticPr fontId="5" type="noConversion"/>
  </si>
  <si>
    <r>
      <rPr>
        <sz val="9"/>
        <rFont val="標楷體"/>
        <family val="4"/>
        <charset val="136"/>
      </rPr>
      <t xml:space="preserve">當年底本市無障礙之家日間及住宿照顧評估小組之委員人數。
</t>
    </r>
    <phoneticPr fontId="1" type="noConversion"/>
  </si>
  <si>
    <r>
      <rPr>
        <sz val="9"/>
        <rFont val="標楷體"/>
        <family val="4"/>
        <charset val="136"/>
      </rPr>
      <t>身心障礙照顧者津貼請領人數</t>
    </r>
    <phoneticPr fontId="5" type="noConversion"/>
  </si>
  <si>
    <r>
      <rPr>
        <sz val="9"/>
        <rFont val="標楷體"/>
        <family val="4"/>
        <charset val="136"/>
      </rPr>
      <t xml:space="preserve">依身心障礙照顧者津貼發給實施計畫請領津貼之人數。
</t>
    </r>
  </si>
  <si>
    <r>
      <rPr>
        <sz val="9"/>
        <rFont val="標楷體"/>
        <family val="4"/>
        <charset val="136"/>
      </rPr>
      <t>兒童及少年人數</t>
    </r>
    <phoneticPr fontId="5" type="noConversion"/>
  </si>
  <si>
    <r>
      <rPr>
        <sz val="9"/>
        <rFont val="標楷體"/>
        <family val="4"/>
        <charset val="136"/>
      </rPr>
      <t>當年底未滿</t>
    </r>
    <r>
      <rPr>
        <sz val="9"/>
        <rFont val="Times New Roman"/>
        <family val="1"/>
      </rPr>
      <t>18</t>
    </r>
    <r>
      <rPr>
        <sz val="9"/>
        <rFont val="標楷體"/>
        <family val="4"/>
        <charset val="136"/>
      </rPr>
      <t xml:space="preserve">歲之兒童與少年人數。
</t>
    </r>
    <phoneticPr fontId="1" type="noConversion"/>
  </si>
  <si>
    <r>
      <rPr>
        <sz val="9"/>
        <rFont val="標楷體"/>
        <family val="4"/>
        <charset val="136"/>
      </rPr>
      <t>托嬰中心辦理兒童團體保險補助人數</t>
    </r>
    <phoneticPr fontId="5" type="noConversion"/>
  </si>
  <si>
    <r>
      <rPr>
        <sz val="9"/>
        <rFont val="標楷體"/>
        <family val="4"/>
        <charset val="136"/>
      </rPr>
      <t xml:space="preserve">依托嬰中心辦理兒童團體保險辦法辦理兒童團體保險補助之人數。
</t>
    </r>
  </si>
  <si>
    <r>
      <rPr>
        <sz val="9"/>
        <rFont val="標楷體"/>
        <family val="4"/>
        <charset val="136"/>
      </rPr>
      <t>弱勢兒童及少年醫療補助計畫補助人數</t>
    </r>
    <phoneticPr fontId="5" type="noConversion"/>
  </si>
  <si>
    <r>
      <rPr>
        <sz val="9"/>
        <rFont val="標楷體"/>
        <family val="4"/>
        <charset val="136"/>
      </rPr>
      <t xml:space="preserve">依弱勢兒童及少年醫療補助計畫補助之人數。
</t>
    </r>
  </si>
  <si>
    <r>
      <rPr>
        <sz val="9"/>
        <rFont val="標楷體"/>
        <family val="4"/>
        <charset val="136"/>
      </rPr>
      <t>發展遲緩兒童通報人數</t>
    </r>
    <phoneticPr fontId="1" type="noConversion"/>
  </si>
  <si>
    <r>
      <rPr>
        <sz val="9"/>
        <rFont val="標楷體"/>
        <family val="4"/>
        <charset val="136"/>
      </rPr>
      <t xml:space="preserve">本市接獲發展遲緩兒童通報人數，發展遲緩是指兒童發展落後狀況的統稱。
</t>
    </r>
  </si>
  <si>
    <r>
      <rPr>
        <sz val="9"/>
        <rFont val="標楷體"/>
        <family val="4"/>
        <charset val="136"/>
      </rPr>
      <t>早期療育費用補助申請通過人數</t>
    </r>
    <phoneticPr fontId="1" type="noConversion"/>
  </si>
  <si>
    <r>
      <rPr>
        <sz val="9"/>
        <rFont val="標楷體"/>
        <family val="4"/>
        <charset val="136"/>
      </rPr>
      <t xml:space="preserve">申請發展遲緩兒童早期療育費用補助通過人數。
</t>
    </r>
  </si>
  <si>
    <r>
      <rPr>
        <sz val="9"/>
        <rFont val="標楷體"/>
        <family val="4"/>
        <charset val="136"/>
      </rPr>
      <t>弱勢單親家庭扶助辦法申請人數</t>
    </r>
    <phoneticPr fontId="5" type="noConversion"/>
  </si>
  <si>
    <r>
      <rPr>
        <sz val="9"/>
        <rFont val="標楷體"/>
        <family val="4"/>
        <charset val="136"/>
      </rPr>
      <t xml:space="preserve">依弱勢單親家庭扶助辦法申請扶助之人數。
</t>
    </r>
  </si>
  <si>
    <r>
      <rPr>
        <sz val="9"/>
        <rFont val="標楷體"/>
        <family val="4"/>
        <charset val="136"/>
      </rPr>
      <t>弱勢兒童及少年生活扶助辦法申請人數</t>
    </r>
    <phoneticPr fontId="5" type="noConversion"/>
  </si>
  <si>
    <r>
      <rPr>
        <sz val="9"/>
        <rFont val="標楷體"/>
        <family val="4"/>
        <charset val="136"/>
      </rPr>
      <t xml:space="preserve">依弱勢兒童及少年生活扶助辦法申請扶助之人數。
</t>
    </r>
  </si>
  <si>
    <r>
      <rPr>
        <sz val="9"/>
        <rFont val="標楷體"/>
        <family val="4"/>
        <charset val="136"/>
      </rPr>
      <t>兒童及少年福利與權益保障促進委員會委員人數</t>
    </r>
    <phoneticPr fontId="5" type="noConversion"/>
  </si>
  <si>
    <r>
      <rPr>
        <sz val="9"/>
        <rFont val="標楷體"/>
        <family val="4"/>
        <charset val="136"/>
      </rPr>
      <t xml:space="preserve">本市兒童及少年福利與權益保障促進委員會之委員人數。
</t>
    </r>
  </si>
  <si>
    <r>
      <rPr>
        <sz val="9"/>
        <rFont val="標楷體"/>
        <family val="4"/>
        <charset val="136"/>
      </rPr>
      <t>寄養家庭家長人數</t>
    </r>
    <phoneticPr fontId="5" type="noConversion"/>
  </si>
  <si>
    <r>
      <rPr>
        <sz val="9"/>
        <rFont val="標楷體"/>
        <family val="4"/>
        <charset val="136"/>
      </rPr>
      <t xml:space="preserve">當年底寄養家庭之家長人數。
</t>
    </r>
    <phoneticPr fontId="1" type="noConversion"/>
  </si>
  <si>
    <r>
      <rPr>
        <sz val="9"/>
        <rFont val="標楷體"/>
        <family val="4"/>
        <charset val="136"/>
      </rPr>
      <t>婦女權益促進委員會委員人數</t>
    </r>
    <phoneticPr fontId="5" type="noConversion"/>
  </si>
  <si>
    <r>
      <rPr>
        <sz val="9"/>
        <rFont val="標楷體"/>
        <family val="4"/>
        <charset val="136"/>
      </rPr>
      <t xml:space="preserve">本市婦女權益促進委員會之委員人數。
</t>
    </r>
    <phoneticPr fontId="1" type="noConversion"/>
  </si>
  <si>
    <r>
      <rPr>
        <sz val="9"/>
        <rFont val="標楷體"/>
        <family val="4"/>
        <charset val="136"/>
      </rPr>
      <t>單親家園入住戶數</t>
    </r>
    <phoneticPr fontId="13" type="noConversion"/>
  </si>
  <si>
    <r>
      <rPr>
        <sz val="9"/>
        <rFont val="標楷體"/>
        <family val="4"/>
        <charset val="136"/>
      </rPr>
      <t xml:space="preserve">當年底入住本市單親家園之戶數。
</t>
    </r>
    <phoneticPr fontId="1" type="noConversion"/>
  </si>
  <si>
    <r>
      <rPr>
        <sz val="9"/>
        <rFont val="標楷體"/>
        <family val="4"/>
        <charset val="136"/>
      </rPr>
      <t>社會福利服務場地借用、使用人次</t>
    </r>
    <phoneticPr fontId="13" type="noConversion"/>
  </si>
  <si>
    <r>
      <rPr>
        <sz val="9"/>
        <rFont val="標楷體"/>
        <family val="4"/>
        <charset val="136"/>
      </rPr>
      <t xml:space="preserve">依本市社會福利服務場地使用管理規則借用、使用場地人次。
</t>
    </r>
  </si>
  <si>
    <r>
      <rPr>
        <sz val="9"/>
        <rFont val="標楷體"/>
        <family val="4"/>
        <charset val="136"/>
      </rPr>
      <t>借用社福場地辦理活動之使用人次</t>
    </r>
    <phoneticPr fontId="1" type="noConversion"/>
  </si>
  <si>
    <r>
      <rPr>
        <sz val="9"/>
        <rFont val="標楷體"/>
        <family val="4"/>
        <charset val="136"/>
      </rPr>
      <t xml:space="preserve">借用本市社福場地辦理活動之使用人次。
</t>
    </r>
  </si>
  <si>
    <r>
      <rPr>
        <sz val="9"/>
        <rFont val="標楷體"/>
        <family val="4"/>
        <charset val="136"/>
      </rPr>
      <t>全市志願服務金、銀、銅質徽章獎獲獎人數</t>
    </r>
    <phoneticPr fontId="5" type="noConversion"/>
  </si>
  <si>
    <r>
      <rPr>
        <sz val="9"/>
        <rFont val="標楷體"/>
        <family val="4"/>
        <charset val="136"/>
      </rPr>
      <t xml:space="preserve">本市志願服務人員獲金、銀、銅質徽章獎總人數。
</t>
    </r>
  </si>
  <si>
    <r>
      <rPr>
        <sz val="9"/>
        <rFont val="標楷體"/>
        <family val="4"/>
        <charset val="136"/>
      </rPr>
      <t>大專暑期實習生人數</t>
    </r>
    <phoneticPr fontId="5" type="noConversion"/>
  </si>
  <si>
    <r>
      <rPr>
        <sz val="9"/>
        <rFont val="標楷體"/>
        <family val="4"/>
        <charset val="136"/>
      </rPr>
      <t xml:space="preserve">依高雄市政府社會局辦理大專學生社會工作實習要點辦理參與實習人數。
</t>
    </r>
  </si>
  <si>
    <r>
      <rPr>
        <sz val="9"/>
        <rFont val="標楷體"/>
        <family val="4"/>
        <charset val="136"/>
      </rPr>
      <t>青少年服務員人數</t>
    </r>
    <phoneticPr fontId="5" type="noConversion"/>
  </si>
  <si>
    <r>
      <rPr>
        <sz val="9"/>
        <rFont val="標楷體"/>
        <family val="4"/>
        <charset val="136"/>
      </rPr>
      <t>當年底本市</t>
    </r>
    <r>
      <rPr>
        <sz val="9"/>
        <rFont val="Times New Roman"/>
        <family val="1"/>
      </rPr>
      <t>16-25</t>
    </r>
    <r>
      <rPr>
        <sz val="9"/>
        <rFont val="標楷體"/>
        <family val="4"/>
        <charset val="136"/>
      </rPr>
      <t xml:space="preserve">歲具在學學生身分且家戶列冊為低收入戶或中低收入戶之青少年服務員人數。
</t>
    </r>
    <phoneticPr fontId="1" type="noConversion"/>
  </si>
  <si>
    <r>
      <rPr>
        <sz val="9"/>
        <rFont val="標楷體"/>
        <family val="4"/>
        <charset val="136"/>
      </rPr>
      <t>家庭暴力及性侵害防治中心社工人員人數</t>
    </r>
    <phoneticPr fontId="5" type="noConversion"/>
  </si>
  <si>
    <r>
      <rPr>
        <sz val="9"/>
        <rFont val="標楷體"/>
        <family val="4"/>
        <charset val="136"/>
      </rPr>
      <t xml:space="preserve">本市家庭暴力及性侵害防治中心之社工人員人數。
</t>
    </r>
  </si>
  <si>
    <r>
      <rPr>
        <sz val="9"/>
        <rFont val="標楷體"/>
        <family val="4"/>
        <charset val="136"/>
      </rPr>
      <t>性侵害被害人補助人數</t>
    </r>
    <phoneticPr fontId="1" type="noConversion"/>
  </si>
  <si>
    <r>
      <rPr>
        <sz val="9"/>
        <rFont val="標楷體"/>
        <family val="4"/>
        <charset val="136"/>
      </rPr>
      <t xml:space="preserve">依性侵害被害人補助辦法補助之性侵害被害人人數。
</t>
    </r>
  </si>
  <si>
    <r>
      <rPr>
        <sz val="9"/>
        <rFont val="標楷體"/>
        <family val="4"/>
        <charset val="136"/>
      </rPr>
      <t>家庭暴力被害人補助人次</t>
    </r>
    <phoneticPr fontId="1" type="noConversion"/>
  </si>
  <si>
    <r>
      <rPr>
        <sz val="9"/>
        <rFont val="標楷體"/>
        <family val="4"/>
        <charset val="136"/>
      </rPr>
      <t xml:space="preserve">依家庭暴力被害人補助辦法補助之家庭暴力被害人人次。
</t>
    </r>
  </si>
  <si>
    <t xml:space="preserve">係指當年底列冊管理並提供相關服務之街友人數。
</t>
    <phoneticPr fontId="1" type="noConversion"/>
  </si>
  <si>
    <r>
      <rPr>
        <sz val="9"/>
        <rFont val="標楷體"/>
        <family val="4"/>
        <charset val="136"/>
      </rPr>
      <t>全市志工人數</t>
    </r>
    <r>
      <rPr>
        <sz val="8.5"/>
        <rFont val="Times New Roman"/>
        <family val="1"/>
      </rPr>
      <t/>
    </r>
    <phoneticPr fontId="5" type="noConversion"/>
  </si>
  <si>
    <r>
      <rPr>
        <sz val="9"/>
        <rFont val="標楷體"/>
        <family val="4"/>
        <charset val="136"/>
      </rPr>
      <t xml:space="preserve">本市依據志願服務法相關規定參與志願服務工作之社會大眾。
</t>
    </r>
    <phoneticPr fontId="1" type="noConversion"/>
  </si>
  <si>
    <r>
      <rPr>
        <sz val="9"/>
        <rFont val="標楷體"/>
        <family val="4"/>
        <charset val="136"/>
      </rPr>
      <t>社區發展協會理事長人數</t>
    </r>
    <r>
      <rPr>
        <sz val="8.5"/>
        <rFont val="Times New Roman"/>
        <family val="1"/>
      </rPr>
      <t/>
    </r>
    <phoneticPr fontId="5" type="noConversion"/>
  </si>
  <si>
    <r>
      <rPr>
        <sz val="9"/>
        <rFont val="標楷體"/>
        <family val="4"/>
        <charset val="136"/>
      </rPr>
      <t xml:space="preserve">設立於本市社區發展協會之理事長人數。
</t>
    </r>
  </si>
  <si>
    <r>
      <rPr>
        <sz val="9"/>
        <rFont val="標楷體"/>
        <family val="4"/>
        <charset val="136"/>
      </rPr>
      <t>民間團體理事長人數</t>
    </r>
    <r>
      <rPr>
        <sz val="8.5"/>
        <rFont val="Times New Roman"/>
        <family val="1"/>
      </rPr>
      <t/>
    </r>
    <phoneticPr fontId="5" type="noConversion"/>
  </si>
  <si>
    <r>
      <rPr>
        <sz val="9"/>
        <rFont val="標楷體"/>
        <family val="4"/>
        <charset val="136"/>
      </rPr>
      <t xml:space="preserve">設立於本市民間團體之理事長人數。
</t>
    </r>
  </si>
  <si>
    <t>仁愛之家公、自費收容人數</t>
    <phoneticPr fontId="5" type="noConversion"/>
  </si>
  <si>
    <t xml:space="preserve">年底仁愛之家公、自費收容總人數。
</t>
    <phoneticPr fontId="1" type="noConversion"/>
  </si>
  <si>
    <t>仁愛之家安養照顧人數</t>
    <phoneticPr fontId="5" type="noConversion"/>
  </si>
  <si>
    <t xml:space="preserve">年底仁愛之家公、自費安養照顧人數。
</t>
    <phoneticPr fontId="1" type="noConversion"/>
  </si>
  <si>
    <t xml:space="preserve">                     -</t>
  </si>
  <si>
    <t>新增</t>
  </si>
  <si>
    <t>托嬰中心托育人員人數</t>
  </si>
  <si>
    <t>托嬰中心職稱為托育人員之人數</t>
    <phoneticPr fontId="5" type="noConversion"/>
  </si>
  <si>
    <t>健康維護</t>
    <phoneticPr fontId="9" type="noConversion"/>
  </si>
  <si>
    <t>福利促進</t>
    <phoneticPr fontId="9" type="noConversion"/>
  </si>
  <si>
    <t>依據老人福利法及老人福利機構設立標準等規定成立之老人長期照護型機構及依據護理人員法規定成立之護理機構內年底實際照顧人員之平均年齡。</t>
    <phoneticPr fontId="9" type="noConversion"/>
  </si>
  <si>
    <t>依據長期照顧服務法提供機構住宿式長期照護服務年底總人數。</t>
    <phoneticPr fontId="9" type="noConversion"/>
  </si>
  <si>
    <t>依據長期照顧服務法提供機構住宿式長期照護服務之照顧服務員人數。</t>
    <phoneticPr fontId="9" type="noConversion"/>
  </si>
  <si>
    <t>依據長期照顧服務法提供機構住宿式長期照護服務之社工人員人數。</t>
    <phoneticPr fontId="9" type="noConversion"/>
  </si>
  <si>
    <t>依據長期照顧服務法提供機構住宿式長期照護服務之護理人員人數。</t>
    <phoneticPr fontId="9" type="noConversion"/>
  </si>
  <si>
    <t>依據老人福利法及老人福利機構設立標準等規定成立之老人長期照護型機構及依據護理人員法規定成立之護理機構內年底實際照顧人數。</t>
    <phoneticPr fontId="9" type="noConversion"/>
  </si>
  <si>
    <r>
      <rPr>
        <sz val="18"/>
        <rFont val="標楷體"/>
        <family val="4"/>
        <charset val="136"/>
      </rPr>
      <t>「高雄市按性別分類之主要統計指標」</t>
    </r>
    <r>
      <rPr>
        <sz val="18"/>
        <rFont val="Times New Roman"/>
        <family val="1"/>
      </rPr>
      <t xml:space="preserve">― </t>
    </r>
    <r>
      <rPr>
        <sz val="18"/>
        <rFont val="標楷體"/>
        <family val="4"/>
        <charset val="136"/>
      </rPr>
      <t>老人福利</t>
    </r>
    <phoneticPr fontId="5" type="noConversion"/>
  </si>
  <si>
    <r>
      <rPr>
        <sz val="18"/>
        <rFont val="標楷體"/>
        <family val="4"/>
        <charset val="136"/>
      </rPr>
      <t>「高雄市按性別分類之主要統計指標」</t>
    </r>
    <r>
      <rPr>
        <sz val="18"/>
        <rFont val="Times New Roman"/>
        <family val="1"/>
      </rPr>
      <t xml:space="preserve">― </t>
    </r>
    <r>
      <rPr>
        <sz val="18"/>
        <rFont val="標楷體"/>
        <family val="4"/>
        <charset val="136"/>
      </rPr>
      <t>家庭暴力及性侵害與性騷擾防治</t>
    </r>
    <r>
      <rPr>
        <sz val="18"/>
        <rFont val="Times New Roman"/>
        <family val="1"/>
      </rPr>
      <t xml:space="preserve">          </t>
    </r>
    <phoneticPr fontId="5" type="noConversion"/>
  </si>
  <si>
    <t>人身安全</t>
    <phoneticPr fontId="1" type="noConversion"/>
  </si>
  <si>
    <r>
      <rPr>
        <sz val="9"/>
        <rFont val="標楷體"/>
        <family val="4"/>
        <charset val="136"/>
      </rPr>
      <t>以強暴、脅迫、恐嚇、催眠術或其他違反其意願之方法而為性交之犯罪行為，地方政府主責機關接獲通報被害人數，在同一年度中，同一人不論通報多少次算</t>
    </r>
    <r>
      <rPr>
        <sz val="9"/>
        <rFont val="Times New Roman"/>
        <family val="1"/>
      </rPr>
      <t>1</t>
    </r>
    <r>
      <rPr>
        <sz val="9"/>
        <rFont val="標楷體"/>
        <family val="4"/>
        <charset val="136"/>
      </rPr>
      <t>次。</t>
    </r>
    <phoneticPr fontId="1" type="noConversion"/>
  </si>
  <si>
    <r>
      <rPr>
        <sz val="9"/>
        <rFont val="標楷體"/>
        <family val="4"/>
        <charset val="136"/>
      </rPr>
      <t>以強暴、脅迫、恐嚇、催眠術或其他違反其意願之方法而為性交之犯罪行為，地方政府主責機關接獲通報之原住民被害人數，在同一年度中，同一人不論通報多少次算</t>
    </r>
    <r>
      <rPr>
        <sz val="9"/>
        <rFont val="Times New Roman"/>
        <family val="1"/>
      </rPr>
      <t>1</t>
    </r>
    <r>
      <rPr>
        <sz val="9"/>
        <rFont val="標楷體"/>
        <family val="4"/>
        <charset val="136"/>
      </rPr>
      <t>次。</t>
    </r>
    <phoneticPr fontId="1" type="noConversion"/>
  </si>
  <si>
    <r>
      <rPr>
        <sz val="9"/>
        <rFont val="標楷體"/>
        <family val="4"/>
        <charset val="136"/>
      </rPr>
      <t>家庭暴力防治法所稱家庭暴力者，謂家庭成員間實施身體或精神上不法侵害之行為，地方政府主責機關接獲通報被害人數，在同一年度中，同一人不論通報多少次算</t>
    </r>
    <r>
      <rPr>
        <sz val="9"/>
        <rFont val="Times New Roman"/>
        <family val="1"/>
      </rPr>
      <t>1</t>
    </r>
    <r>
      <rPr>
        <sz val="9"/>
        <rFont val="標楷體"/>
        <family val="4"/>
        <charset val="136"/>
      </rPr>
      <t>次。</t>
    </r>
    <r>
      <rPr>
        <sz val="9"/>
        <rFont val="Times New Roman"/>
        <family val="1"/>
      </rPr>
      <t>(</t>
    </r>
    <r>
      <rPr>
        <sz val="9"/>
        <rFont val="標楷體"/>
        <family val="4"/>
        <charset val="136"/>
      </rPr>
      <t>不含兒童及少年保護通報</t>
    </r>
    <r>
      <rPr>
        <sz val="9"/>
        <rFont val="Times New Roman"/>
        <family val="1"/>
      </rPr>
      <t>)</t>
    </r>
    <r>
      <rPr>
        <sz val="9"/>
        <rFont val="標楷體"/>
        <family val="4"/>
        <charset val="136"/>
      </rPr>
      <t>。</t>
    </r>
    <phoneticPr fontId="1" type="noConversion"/>
  </si>
  <si>
    <r>
      <rPr>
        <sz val="9"/>
        <rFont val="標楷體"/>
        <family val="4"/>
        <charset val="136"/>
      </rPr>
      <t>家庭暴力防治法所稱家庭暴力者，謂家庭成員間實施身體或精神上不法侵害之行為，地方政府主責機關接獲通報之原住民被害人數，在同一年度中，同一人不論通報多少次算</t>
    </r>
    <r>
      <rPr>
        <sz val="9"/>
        <rFont val="Times New Roman"/>
        <family val="1"/>
      </rPr>
      <t>1</t>
    </r>
    <r>
      <rPr>
        <sz val="9"/>
        <rFont val="標楷體"/>
        <family val="4"/>
        <charset val="136"/>
      </rPr>
      <t>次。</t>
    </r>
    <phoneticPr fontId="1" type="noConversion"/>
  </si>
  <si>
    <t>指本市由各種通報方式受理兒童及少年保護案件受害者人數。</t>
    <phoneticPr fontId="1" type="noConversion"/>
  </si>
  <si>
    <t>依性騷擾防治法提出申訴之性騷擾案件其申訴人人數。</t>
    <phoneticPr fontId="1" type="noConversion"/>
  </si>
  <si>
    <t>依性騷擾防治法提出申訴之性騷擾案件其加害人人數。</t>
    <phoneticPr fontId="1" type="noConversion"/>
  </si>
  <si>
    <r>
      <rPr>
        <sz val="9"/>
        <rFont val="標楷體"/>
        <family val="4"/>
        <charset val="136"/>
      </rPr>
      <t>未滿</t>
    </r>
    <r>
      <rPr>
        <sz val="9"/>
        <rFont val="Times New Roman"/>
        <family val="1"/>
      </rPr>
      <t>18</t>
    </r>
    <r>
      <rPr>
        <sz val="9"/>
        <rFont val="標楷體"/>
        <family val="4"/>
        <charset val="136"/>
      </rPr>
      <t>歲之兒童或少年，因性剝削被查獲或救援之人數。</t>
    </r>
    <phoneticPr fontId="1" type="noConversion"/>
  </si>
  <si>
    <t>依據兒童及少年性剝削防制條例規定，緊急短期安置從事性剝削之兒童及少年人數。</t>
    <phoneticPr fontId="1" type="noConversion"/>
  </si>
  <si>
    <t>向主管機關或委辦處所申請與家庭暴力事件未成年子女會面、交往及交付之人數。</t>
    <phoneticPr fontId="1" type="noConversion"/>
  </si>
  <si>
    <t>福利促進</t>
    <phoneticPr fontId="1" type="noConversion"/>
  </si>
  <si>
    <r>
      <rPr>
        <sz val="9"/>
        <rFont val="標楷體"/>
        <family val="4"/>
        <charset val="136"/>
      </rPr>
      <t>緊急短期安置兒少性剝削人數</t>
    </r>
    <phoneticPr fontId="1" type="noConversion"/>
  </si>
  <si>
    <t xml:space="preserve">「高雄市按性別分類之主要統計指標」― 社區發展與人民團體            </t>
    <phoneticPr fontId="5" type="noConversion"/>
  </si>
  <si>
    <t>福利促進</t>
    <phoneticPr fontId="1" type="noConversion"/>
  </si>
  <si>
    <t>社會參與</t>
    <phoneticPr fontId="1" type="noConversion"/>
  </si>
  <si>
    <t>福利促進</t>
    <phoneticPr fontId="1" type="noConversion"/>
  </si>
  <si>
    <t xml:space="preserve">「高雄市按性別分類之主要統計指標」― 社會救助            </t>
    <phoneticPr fontId="5" type="noConversion"/>
  </si>
  <si>
    <t xml:space="preserve">「高雄市按性別分類之主要統計指標」― 身心障礙福利       </t>
    <phoneticPr fontId="5" type="noConversion"/>
  </si>
  <si>
    <t xml:space="preserve">「高雄市按性別分類之主要統計指標」― 婦女福利          </t>
    <phoneticPr fontId="5" type="noConversion"/>
  </si>
  <si>
    <t xml:space="preserve">「高雄市按性別分類之主要統計指標」― 兒童及少年福利            </t>
    <phoneticPr fontId="5" type="noConversion"/>
  </si>
  <si>
    <t xml:space="preserve">「高雄市按性別分類之主要統計指標」― 社會工作及志願服務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</si>
</sst>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76" formatCode="_-* ###\ ##0.0;_-* \-###\ ##0.0;_-* &quot;－&quot;"/>
    <numFmt numFmtId="177" formatCode="_-* #,##0.00_-;\-* #,##0.00_-;_-* &quot;-&quot;_-;_-@_-"/>
    <numFmt numFmtId="178" formatCode="_-* #,##0.0_-;\-* #,##0.0_-;_-* &quot;-&quot;?_-;_-@_-"/>
    <numFmt numFmtId="179" formatCode="_-* ###\ ##0.0_-;_-* \-###\ ##0.0_-;_-* &quot;－&quot;_-;_-@_-"/>
    <numFmt numFmtId="180" formatCode="_-* #,##0_-;\-* #,##0_-;_-* &quot;－&quot;_-;_-@_-"/>
    <numFmt numFmtId="181" formatCode="_-* #,##0_-;\-* #,##0_-;_-* &quot;-&quot;?_-;_-@_-"/>
  </numFmts>
  <fonts count="23">
    <font>
      <sz val="12"/>
      <color theme="1"/>
      <name val="新細明體"/>
      <family val="2"/>
      <charset val="136"/>
      <scheme val="minor"/>
    </font>
    <font>
      <sz val="9"/>
      <name val="新細明體"/>
      <family val="2"/>
      <charset val="136"/>
      <scheme val="minor"/>
    </font>
    <font>
      <sz val="12"/>
      <color indexed="8"/>
      <name val="新細明體"/>
      <family val="1"/>
      <charset val="136"/>
    </font>
    <font>
      <sz val="9"/>
      <name val="Times New Roman"/>
      <family val="1"/>
    </font>
    <font>
      <sz val="18"/>
      <name val="標楷體"/>
      <family val="4"/>
      <charset val="136"/>
    </font>
    <font>
      <sz val="9"/>
      <name val="細明體"/>
      <family val="3"/>
      <charset val="136"/>
    </font>
    <font>
      <sz val="8.5"/>
      <color indexed="8"/>
      <name val="Times New Roman"/>
      <family val="1"/>
    </font>
    <font>
      <sz val="9"/>
      <color indexed="8"/>
      <name val="Times New Roman"/>
      <family val="1"/>
    </font>
    <font>
      <sz val="9"/>
      <name val="標楷體"/>
      <family val="4"/>
      <charset val="136"/>
    </font>
    <font>
      <sz val="9"/>
      <name val="新細明體"/>
      <family val="1"/>
      <charset val="136"/>
    </font>
    <font>
      <sz val="8.5"/>
      <name val="Times New Roman"/>
      <family val="1"/>
    </font>
    <font>
      <sz val="9"/>
      <color theme="1"/>
      <name val="Times New Roman"/>
      <family val="1"/>
    </font>
    <font>
      <sz val="9"/>
      <name val="華康細明體"/>
      <family val="3"/>
      <charset val="136"/>
    </font>
    <font>
      <sz val="9"/>
      <name val="新細明體"/>
      <family val="1"/>
      <charset val="136"/>
      <scheme val="minor"/>
    </font>
    <font>
      <sz val="12"/>
      <color theme="1"/>
      <name val="新細明體"/>
      <family val="1"/>
      <charset val="136"/>
      <scheme val="minor"/>
    </font>
    <font>
      <sz val="9"/>
      <color rgb="FFFF0000"/>
      <name val="標楷體"/>
      <family val="4"/>
      <charset val="136"/>
    </font>
    <font>
      <sz val="9"/>
      <color rgb="FFFF0000"/>
      <name val="Times New Roman"/>
      <family val="1"/>
    </font>
    <font>
      <sz val="12"/>
      <color theme="1"/>
      <name val="Times New Roman"/>
      <family val="1"/>
    </font>
    <font>
      <sz val="18"/>
      <name val="Times New Roman"/>
      <family val="1"/>
    </font>
    <font>
      <sz val="12"/>
      <name val="Times New Roman"/>
      <family val="1"/>
    </font>
    <font>
      <b/>
      <sz val="9"/>
      <color rgb="FFFF0000"/>
      <name val="Times New Roman"/>
      <family val="1"/>
    </font>
    <font>
      <sz val="14"/>
      <name val="標楷體"/>
      <family val="4"/>
      <charset val="136"/>
    </font>
    <font>
      <sz val="14"/>
      <color theme="1"/>
      <name val="標楷體"/>
      <family val="4"/>
      <charset val="136"/>
    </font>
  </fonts>
  <fills count="3">
    <fill>
      <patternFill patternType="none"/>
    </fill>
    <fill>
      <patternFill patternType="gray125"/>
    </fill>
    <fill>
      <patternFill patternType="solid">
        <fgColor theme="9" tint="0.59999389629810485"/>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2" fillId="0" borderId="0">
      <alignment vertical="top"/>
    </xf>
    <xf numFmtId="176" fontId="12" fillId="0" borderId="8" applyBorder="0" applyAlignment="0"/>
    <xf numFmtId="179" fontId="12" fillId="0" borderId="0"/>
    <xf numFmtId="43" fontId="2" fillId="0" borderId="0" applyFont="0" applyFill="0" applyBorder="0" applyAlignment="0" applyProtection="0">
      <alignment vertical="center"/>
    </xf>
    <xf numFmtId="0" fontId="14" fillId="0" borderId="0">
      <alignment vertical="top"/>
    </xf>
    <xf numFmtId="0" fontId="2" fillId="0" borderId="0">
      <alignment vertical="top"/>
    </xf>
    <xf numFmtId="43" fontId="2" fillId="0" borderId="0" applyFont="0" applyFill="0" applyBorder="0" applyAlignment="0" applyProtection="0">
      <alignment vertical="center"/>
    </xf>
  </cellStyleXfs>
  <cellXfs count="149">
    <xf numFmtId="0" fontId="0" fillId="0" borderId="0" xfId="0">
      <alignment vertical="center"/>
    </xf>
    <xf numFmtId="0" fontId="7" fillId="0" borderId="0" xfId="1" applyFont="1" applyFill="1" applyAlignment="1">
      <alignment vertical="top"/>
    </xf>
    <xf numFmtId="0" fontId="7" fillId="0" borderId="0" xfId="1" applyFont="1" applyFill="1" applyBorder="1" applyAlignment="1">
      <alignment vertical="top"/>
    </xf>
    <xf numFmtId="0" fontId="7" fillId="0" borderId="0" xfId="0" applyFont="1" applyFill="1" applyBorder="1" applyAlignment="1">
      <alignment horizontal="center" vertical="center"/>
    </xf>
    <xf numFmtId="0" fontId="3" fillId="0" borderId="5" xfId="1" applyFont="1" applyFill="1" applyBorder="1" applyAlignment="1">
      <alignment vertical="center"/>
    </xf>
    <xf numFmtId="0" fontId="3" fillId="0" borderId="7" xfId="1" applyFont="1" applyFill="1" applyBorder="1" applyAlignment="1">
      <alignment horizontal="center" vertical="center"/>
    </xf>
    <xf numFmtId="41" fontId="3" fillId="0" borderId="0" xfId="1" applyNumberFormat="1" applyFont="1" applyFill="1" applyBorder="1" applyAlignment="1">
      <alignment horizontal="right" vertical="center"/>
    </xf>
    <xf numFmtId="0" fontId="3" fillId="0" borderId="7" xfId="0" applyFont="1" applyFill="1" applyBorder="1" applyAlignment="1">
      <alignment horizontal="center" vertical="center"/>
    </xf>
    <xf numFmtId="0" fontId="3" fillId="0" borderId="6" xfId="1" applyFont="1" applyFill="1" applyBorder="1" applyAlignment="1">
      <alignment vertical="center"/>
    </xf>
    <xf numFmtId="0" fontId="3" fillId="0" borderId="5" xfId="1" applyFont="1" applyFill="1" applyBorder="1" applyAlignment="1">
      <alignment horizontal="left" vertical="center"/>
    </xf>
    <xf numFmtId="177" fontId="3" fillId="0" borderId="0"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178" fontId="3" fillId="0" borderId="0" xfId="2" quotePrefix="1" applyNumberFormat="1" applyFont="1" applyFill="1" applyBorder="1" applyAlignment="1">
      <alignment horizontal="right" vertical="center"/>
    </xf>
    <xf numFmtId="0" fontId="3" fillId="0" borderId="5" xfId="1" applyFont="1" applyFill="1" applyBorder="1" applyAlignment="1">
      <alignment horizontal="left" indent="1"/>
    </xf>
    <xf numFmtId="41" fontId="3" fillId="0" borderId="6" xfId="1" applyNumberFormat="1" applyFont="1" applyFill="1" applyBorder="1" applyAlignment="1">
      <alignment horizontal="right" vertical="center"/>
    </xf>
    <xf numFmtId="0" fontId="3" fillId="0" borderId="9" xfId="1" applyFont="1" applyFill="1" applyBorder="1" applyAlignment="1">
      <alignment vertical="center"/>
    </xf>
    <xf numFmtId="0" fontId="3" fillId="0" borderId="11" xfId="0" applyFont="1" applyFill="1" applyBorder="1" applyAlignment="1">
      <alignment horizontal="center" vertical="center"/>
    </xf>
    <xf numFmtId="0" fontId="3" fillId="0" borderId="5" xfId="1" applyFont="1" applyFill="1" applyBorder="1" applyAlignment="1"/>
    <xf numFmtId="0" fontId="3" fillId="0" borderId="7" xfId="2" applyNumberFormat="1" applyFont="1" applyFill="1" applyBorder="1" applyAlignment="1">
      <alignment horizontal="center" vertical="center"/>
    </xf>
    <xf numFmtId="181" fontId="3" fillId="0" borderId="0" xfId="1" applyNumberFormat="1" applyFont="1" applyFill="1" applyBorder="1" applyAlignment="1">
      <alignment horizontal="right" vertical="center"/>
    </xf>
    <xf numFmtId="181" fontId="3" fillId="0" borderId="0" xfId="2" quotePrefix="1" applyNumberFormat="1" applyFont="1" applyFill="1" applyBorder="1" applyAlignment="1">
      <alignment horizontal="right" vertical="center"/>
    </xf>
    <xf numFmtId="0" fontId="6" fillId="0" borderId="12" xfId="1" applyFont="1" applyFill="1" applyBorder="1" applyAlignment="1">
      <alignment vertical="top"/>
    </xf>
    <xf numFmtId="0" fontId="7" fillId="0" borderId="12" xfId="1" applyFont="1" applyFill="1" applyBorder="1" applyAlignment="1">
      <alignment vertical="top"/>
    </xf>
    <xf numFmtId="0" fontId="7" fillId="0" borderId="12" xfId="0" applyFont="1" applyFill="1" applyBorder="1" applyAlignment="1">
      <alignment horizontal="center" vertical="center"/>
    </xf>
    <xf numFmtId="41" fontId="3" fillId="0" borderId="0" xfId="0" applyNumberFormat="1" applyFont="1" applyFill="1" applyBorder="1" applyAlignment="1">
      <alignment horizontal="right" vertical="center"/>
    </xf>
    <xf numFmtId="0" fontId="3" fillId="0" borderId="9" xfId="1" applyFont="1" applyFill="1" applyBorder="1" applyAlignment="1"/>
    <xf numFmtId="180" fontId="3" fillId="0" borderId="0" xfId="3" applyNumberFormat="1" applyFont="1" applyFill="1" applyBorder="1" applyAlignment="1">
      <alignment horizontal="right" vertical="center"/>
    </xf>
    <xf numFmtId="0" fontId="3" fillId="0" borderId="0" xfId="1" applyFont="1" applyFill="1" applyBorder="1" applyAlignment="1">
      <alignment horizontal="left" vertical="center" indent="2"/>
    </xf>
    <xf numFmtId="180" fontId="3" fillId="0" borderId="0" xfId="0" applyNumberFormat="1" applyFont="1" applyFill="1" applyBorder="1" applyAlignment="1">
      <alignment vertical="center"/>
    </xf>
    <xf numFmtId="0" fontId="3" fillId="0" borderId="5" xfId="1" applyFont="1" applyFill="1" applyBorder="1" applyAlignment="1">
      <alignment horizontal="left"/>
    </xf>
    <xf numFmtId="41" fontId="3" fillId="0" borderId="6" xfId="6" applyNumberFormat="1" applyFont="1" applyFill="1" applyBorder="1" applyAlignment="1">
      <alignment horizontal="right" vertical="center"/>
    </xf>
    <xf numFmtId="41" fontId="3" fillId="0" borderId="5" xfId="6" applyNumberFormat="1" applyFont="1" applyFill="1" applyBorder="1" applyAlignment="1">
      <alignment horizontal="right" vertical="center"/>
    </xf>
    <xf numFmtId="41" fontId="3" fillId="0" borderId="0" xfId="6" applyNumberFormat="1" applyFont="1" applyFill="1" applyBorder="1" applyAlignment="1">
      <alignment vertical="center"/>
    </xf>
    <xf numFmtId="0" fontId="8" fillId="0" borderId="7" xfId="0" applyFont="1" applyFill="1" applyBorder="1" applyAlignment="1">
      <alignment horizontal="left" vertical="center" wrapText="1"/>
    </xf>
    <xf numFmtId="0" fontId="0" fillId="0" borderId="0" xfId="0" applyAlignment="1">
      <alignment vertical="center"/>
    </xf>
    <xf numFmtId="0" fontId="10" fillId="0" borderId="12" xfId="1" applyFont="1" applyFill="1" applyBorder="1" applyAlignment="1">
      <alignment vertical="top"/>
    </xf>
    <xf numFmtId="0" fontId="10" fillId="0" borderId="0" xfId="1" applyFont="1" applyFill="1" applyBorder="1" applyAlignment="1">
      <alignment vertical="top"/>
    </xf>
    <xf numFmtId="0" fontId="3" fillId="0" borderId="11" xfId="5" applyFont="1" applyFill="1" applyBorder="1" applyAlignment="1">
      <alignment horizontal="center" vertical="center"/>
    </xf>
    <xf numFmtId="41" fontId="3" fillId="0" borderId="12" xfId="1" applyNumberFormat="1" applyFont="1" applyFill="1" applyBorder="1" applyAlignment="1">
      <alignment horizontal="right" vertical="center"/>
    </xf>
    <xf numFmtId="0" fontId="3" fillId="0" borderId="11" xfId="1" applyFont="1" applyFill="1" applyBorder="1" applyAlignment="1">
      <alignment horizontal="center" vertical="center"/>
    </xf>
    <xf numFmtId="181" fontId="3" fillId="0" borderId="0" xfId="2" applyNumberFormat="1" applyFont="1" applyFill="1" applyBorder="1" applyAlignment="1">
      <alignment horizontal="right" vertical="center"/>
    </xf>
    <xf numFmtId="41" fontId="3" fillId="0" borderId="0" xfId="0" quotePrefix="1" applyNumberFormat="1" applyFont="1" applyFill="1" applyBorder="1" applyAlignment="1">
      <alignment horizontal="right" vertical="center"/>
    </xf>
    <xf numFmtId="41" fontId="3" fillId="0" borderId="0" xfId="6" quotePrefix="1" applyNumberFormat="1" applyFont="1" applyFill="1" applyBorder="1" applyAlignment="1">
      <alignment horizontal="right" vertical="center"/>
    </xf>
    <xf numFmtId="41" fontId="3" fillId="0" borderId="5" xfId="6" quotePrefix="1" applyNumberFormat="1" applyFont="1" applyFill="1" applyBorder="1" applyAlignment="1">
      <alignment horizontal="right" vertical="center"/>
    </xf>
    <xf numFmtId="0" fontId="3" fillId="0" borderId="2" xfId="1" applyFont="1" applyFill="1" applyBorder="1" applyAlignment="1">
      <alignment horizontal="center" vertical="center" wrapText="1"/>
    </xf>
    <xf numFmtId="0" fontId="17" fillId="0" borderId="0" xfId="0" applyFont="1">
      <alignment vertical="center"/>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9" fillId="0" borderId="0" xfId="0" applyFont="1">
      <alignment vertical="center"/>
    </xf>
    <xf numFmtId="0" fontId="19"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indent="2"/>
    </xf>
    <xf numFmtId="0" fontId="3" fillId="0" borderId="12" xfId="1" applyFont="1" applyFill="1" applyBorder="1" applyAlignment="1">
      <alignment horizontal="left" vertical="center" indent="1"/>
    </xf>
    <xf numFmtId="0" fontId="7" fillId="0" borderId="0" xfId="0" applyFont="1" applyFill="1" applyBorder="1" applyAlignment="1">
      <alignment horizontal="left" vertical="center" wrapText="1"/>
    </xf>
    <xf numFmtId="178" fontId="3" fillId="0" borderId="0" xfId="1" applyNumberFormat="1" applyFont="1" applyFill="1" applyBorder="1" applyAlignment="1">
      <alignment horizontal="right" vertical="center"/>
    </xf>
    <xf numFmtId="178" fontId="3" fillId="0" borderId="0" xfId="2" quotePrefix="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181" fontId="3" fillId="0" borderId="0" xfId="2" quotePrefix="1" applyNumberFormat="1" applyFont="1" applyFill="1" applyBorder="1" applyAlignment="1">
      <alignment horizontal="right" vertical="center"/>
    </xf>
    <xf numFmtId="41" fontId="3" fillId="0" borderId="5" xfId="1" applyNumberFormat="1" applyFont="1" applyFill="1" applyBorder="1" applyAlignment="1">
      <alignment horizontal="right" vertical="center"/>
    </xf>
    <xf numFmtId="41" fontId="3" fillId="0" borderId="0" xfId="2" applyNumberFormat="1" applyFont="1" applyFill="1" applyBorder="1" applyAlignment="1">
      <alignment horizontal="right" vertical="center"/>
    </xf>
    <xf numFmtId="41" fontId="3" fillId="0" borderId="0" xfId="6" applyNumberFormat="1" applyFont="1" applyFill="1" applyBorder="1" applyAlignment="1">
      <alignment horizontal="right" vertical="center"/>
    </xf>
    <xf numFmtId="41" fontId="20" fillId="0" borderId="0" xfId="1" applyNumberFormat="1" applyFont="1" applyFill="1" applyBorder="1" applyAlignment="1">
      <alignment horizontal="right" vertical="center"/>
    </xf>
    <xf numFmtId="41" fontId="20" fillId="0" borderId="0" xfId="6"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0" fontId="3" fillId="0" borderId="7" xfId="5" applyFont="1" applyFill="1" applyBorder="1" applyAlignment="1">
      <alignment horizontal="center" vertical="center"/>
    </xf>
    <xf numFmtId="0" fontId="17" fillId="0" borderId="0" xfId="0" applyFont="1">
      <alignment vertical="center"/>
    </xf>
    <xf numFmtId="0" fontId="8" fillId="0" borderId="0" xfId="1" applyFont="1" applyFill="1" applyBorder="1" applyAlignment="1">
      <alignment horizontal="left" vertical="center" indent="1"/>
    </xf>
    <xf numFmtId="41" fontId="20" fillId="0" borderId="0" xfId="0" applyNumberFormat="1" applyFont="1" applyFill="1" applyBorder="1" applyAlignment="1">
      <alignment horizontal="right" vertical="center"/>
    </xf>
    <xf numFmtId="0" fontId="3" fillId="0" borderId="2" xfId="1" applyFont="1" applyFill="1" applyBorder="1" applyAlignment="1">
      <alignment horizontal="center" vertical="center" wrapText="1"/>
    </xf>
    <xf numFmtId="0" fontId="3" fillId="0" borderId="6" xfId="1" applyFont="1" applyFill="1" applyBorder="1" applyAlignment="1">
      <alignment horizontal="left" vertical="center" indent="1"/>
    </xf>
    <xf numFmtId="0" fontId="3" fillId="0" borderId="10" xfId="1" applyFont="1" applyFill="1" applyBorder="1" applyAlignment="1">
      <alignment horizontal="left" vertical="center" indent="1"/>
    </xf>
    <xf numFmtId="0" fontId="3" fillId="0" borderId="0" xfId="1" applyFont="1" applyFill="1" applyBorder="1" applyAlignment="1">
      <alignment horizontal="left" vertical="center" indent="1"/>
    </xf>
    <xf numFmtId="0" fontId="3" fillId="0" borderId="2" xfId="1" applyFont="1" applyFill="1" applyBorder="1" applyAlignment="1">
      <alignment horizontal="center" vertical="center" wrapText="1"/>
    </xf>
    <xf numFmtId="0" fontId="3" fillId="0" borderId="1" xfId="1" applyFont="1" applyFill="1" applyBorder="1" applyAlignment="1">
      <alignment vertical="center"/>
    </xf>
    <xf numFmtId="0" fontId="3" fillId="0" borderId="3" xfId="1" applyFont="1" applyFill="1" applyBorder="1" applyAlignment="1">
      <alignment horizontal="left" vertical="center" indent="1"/>
    </xf>
    <xf numFmtId="0" fontId="3" fillId="0" borderId="2" xfId="1" applyFont="1" applyFill="1" applyBorder="1" applyAlignment="1">
      <alignment horizontal="center" vertical="center"/>
    </xf>
    <xf numFmtId="41" fontId="3" fillId="0" borderId="13" xfId="1" applyNumberFormat="1" applyFont="1" applyFill="1" applyBorder="1" applyAlignment="1">
      <alignment horizontal="right" vertical="center"/>
    </xf>
    <xf numFmtId="0" fontId="3" fillId="0" borderId="2" xfId="5"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1" xfId="2" applyNumberFormat="1" applyFont="1" applyFill="1" applyBorder="1" applyAlignment="1">
      <alignment horizontal="center" vertical="center"/>
    </xf>
    <xf numFmtId="41" fontId="3" fillId="0" borderId="12" xfId="6" applyNumberFormat="1" applyFont="1" applyFill="1" applyBorder="1" applyAlignment="1">
      <alignment horizontal="right" vertical="center"/>
    </xf>
    <xf numFmtId="0" fontId="0" fillId="0" borderId="0" xfId="0" applyFill="1">
      <alignment vertical="center"/>
    </xf>
    <xf numFmtId="0" fontId="0" fillId="0" borderId="0" xfId="0" applyFill="1" applyAlignment="1">
      <alignment vertical="center"/>
    </xf>
    <xf numFmtId="0" fontId="3" fillId="0" borderId="9" xfId="1" applyFont="1" applyFill="1" applyBorder="1" applyAlignment="1">
      <alignment horizontal="left"/>
    </xf>
    <xf numFmtId="0" fontId="17" fillId="0" borderId="0" xfId="0" applyFont="1" applyFill="1">
      <alignment vertical="center"/>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3" fillId="0" borderId="2" xfId="1" applyFont="1" applyFill="1" applyBorder="1" applyAlignment="1">
      <alignment horizontal="center" vertical="center" wrapText="1"/>
    </xf>
    <xf numFmtId="0" fontId="3" fillId="0" borderId="6" xfId="1" applyFont="1" applyFill="1" applyBorder="1" applyAlignment="1">
      <alignment horizontal="left" vertical="center" indent="1"/>
    </xf>
    <xf numFmtId="41" fontId="3" fillId="0" borderId="12" xfId="2" applyNumberFormat="1" applyFont="1" applyFill="1" applyBorder="1" applyAlignment="1">
      <alignment horizontal="right" vertical="center"/>
    </xf>
    <xf numFmtId="0" fontId="3" fillId="0" borderId="10" xfId="1" applyFont="1" applyFill="1" applyBorder="1" applyAlignment="1">
      <alignment vertical="center"/>
    </xf>
    <xf numFmtId="181" fontId="3" fillId="0" borderId="12" xfId="1" applyNumberFormat="1" applyFont="1" applyFill="1" applyBorder="1" applyAlignment="1">
      <alignment horizontal="right" vertical="center"/>
    </xf>
    <xf numFmtId="181" fontId="3" fillId="0" borderId="12" xfId="2" quotePrefix="1" applyNumberFormat="1" applyFont="1" applyFill="1" applyBorder="1" applyAlignment="1">
      <alignment horizontal="right" vertical="center"/>
    </xf>
    <xf numFmtId="181" fontId="3" fillId="0" borderId="12" xfId="2" applyNumberFormat="1" applyFont="1" applyFill="1" applyBorder="1" applyAlignment="1">
      <alignment horizontal="right" vertical="center"/>
    </xf>
    <xf numFmtId="0" fontId="3" fillId="0" borderId="5" xfId="0"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4" xfId="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horizontal="left" indent="1"/>
    </xf>
    <xf numFmtId="0" fontId="3" fillId="0" borderId="4" xfId="1" applyFont="1" applyFill="1" applyBorder="1" applyAlignment="1">
      <alignment horizontal="center" vertical="center"/>
    </xf>
    <xf numFmtId="181" fontId="3" fillId="0" borderId="8" xfId="1" applyNumberFormat="1" applyFont="1" applyFill="1" applyBorder="1" applyAlignment="1">
      <alignment horizontal="right" vertical="center"/>
    </xf>
    <xf numFmtId="181" fontId="3" fillId="0" borderId="8" xfId="2" quotePrefix="1" applyNumberFormat="1" applyFont="1" applyFill="1" applyBorder="1" applyAlignment="1">
      <alignment horizontal="right"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1" applyFont="1" applyFill="1" applyBorder="1" applyAlignment="1">
      <alignment horizontal="left" vertical="center" indent="1"/>
    </xf>
    <xf numFmtId="0" fontId="3" fillId="0" borderId="14" xfId="1" applyFont="1" applyFill="1" applyBorder="1" applyAlignment="1"/>
    <xf numFmtId="180" fontId="3" fillId="0" borderId="8" xfId="3" applyNumberFormat="1" applyFont="1" applyFill="1" applyBorder="1" applyAlignment="1">
      <alignment horizontal="right" vertical="center"/>
    </xf>
    <xf numFmtId="0" fontId="17" fillId="0" borderId="13" xfId="0" applyFont="1" applyBorder="1">
      <alignment vertical="center"/>
    </xf>
    <xf numFmtId="0" fontId="19" fillId="0" borderId="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15" xfId="1" applyFont="1" applyFill="1" applyBorder="1" applyAlignment="1">
      <alignment horizontal="left" vertical="center" indent="1"/>
    </xf>
    <xf numFmtId="41" fontId="3" fillId="0" borderId="8" xfId="1" applyNumberFormat="1" applyFont="1" applyFill="1" applyBorder="1" applyAlignment="1">
      <alignment horizontal="right" vertical="center"/>
    </xf>
    <xf numFmtId="41" fontId="20" fillId="0" borderId="12" xfId="1" applyNumberFormat="1" applyFont="1" applyFill="1" applyBorder="1" applyAlignment="1">
      <alignment horizontal="right" vertical="center"/>
    </xf>
    <xf numFmtId="0" fontId="16" fillId="0" borderId="8" xfId="1" applyFont="1" applyFill="1" applyBorder="1" applyAlignment="1">
      <alignment horizontal="left" vertical="center" indent="1"/>
    </xf>
    <xf numFmtId="0" fontId="8" fillId="0" borderId="9" xfId="1" applyFont="1" applyFill="1" applyBorder="1" applyAlignment="1">
      <alignment horizontal="right" vertical="center"/>
    </xf>
    <xf numFmtId="0" fontId="8" fillId="0" borderId="12" xfId="1" applyFont="1" applyFill="1" applyBorder="1" applyAlignment="1">
      <alignment horizontal="left" vertical="center" indent="1"/>
    </xf>
    <xf numFmtId="0" fontId="17" fillId="0" borderId="12" xfId="0" applyFont="1" applyFill="1" applyBorder="1">
      <alignment vertical="center"/>
    </xf>
    <xf numFmtId="0" fontId="11" fillId="0" borderId="12" xfId="0" applyFont="1" applyFill="1" applyBorder="1">
      <alignment vertical="center"/>
    </xf>
    <xf numFmtId="0" fontId="8" fillId="0" borderId="11" xfId="5" applyFont="1" applyFill="1" applyBorder="1" applyAlignment="1">
      <alignment horizontal="left" vertical="center" wrapText="1"/>
    </xf>
    <xf numFmtId="41" fontId="3" fillId="0" borderId="8" xfId="6" applyNumberFormat="1" applyFont="1" applyFill="1" applyBorder="1" applyAlignment="1">
      <alignment horizontal="right" vertical="center"/>
    </xf>
    <xf numFmtId="0" fontId="3" fillId="0" borderId="4" xfId="5" applyFont="1" applyFill="1" applyBorder="1" applyAlignment="1">
      <alignment horizontal="center" vertical="center"/>
    </xf>
    <xf numFmtId="0" fontId="17" fillId="0" borderId="5" xfId="0" applyFont="1" applyFill="1" applyBorder="1" applyAlignment="1">
      <alignment horizontal="left" vertical="center" wrapText="1"/>
    </xf>
    <xf numFmtId="0" fontId="21" fillId="2" borderId="8" xfId="1" applyFont="1" applyFill="1" applyBorder="1" applyAlignment="1">
      <alignment horizontal="center" vertical="center"/>
    </xf>
    <xf numFmtId="0" fontId="22" fillId="2" borderId="8" xfId="0"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1" applyFont="1" applyFill="1" applyBorder="1" applyAlignment="1">
      <alignment horizontal="center" vertical="center"/>
    </xf>
    <xf numFmtId="0" fontId="0" fillId="0" borderId="0" xfId="0" applyFill="1" applyAlignment="1">
      <alignment horizontal="center" vertical="center"/>
    </xf>
    <xf numFmtId="0" fontId="3" fillId="0" borderId="12" xfId="1" applyFont="1" applyFill="1" applyBorder="1" applyAlignment="1">
      <alignment horizontal="center" vertical="top"/>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21" fillId="2" borderId="13" xfId="1" applyFont="1" applyFill="1" applyBorder="1" applyAlignment="1">
      <alignment horizontal="center" vertical="center"/>
    </xf>
    <xf numFmtId="0" fontId="22" fillId="2" borderId="13" xfId="0" applyFont="1" applyFill="1" applyBorder="1" applyAlignment="1">
      <alignment horizontal="center" vertical="center"/>
    </xf>
    <xf numFmtId="0" fontId="18" fillId="0" borderId="0" xfId="1" applyFont="1" applyFill="1" applyBorder="1" applyAlignment="1">
      <alignment horizontal="center" vertical="center"/>
    </xf>
    <xf numFmtId="0" fontId="17" fillId="0" borderId="0" xfId="0" applyFont="1" applyFill="1" applyAlignment="1">
      <alignment horizontal="center" vertical="center"/>
    </xf>
    <xf numFmtId="0" fontId="3" fillId="0" borderId="0" xfId="1" applyFont="1" applyFill="1" applyBorder="1" applyAlignment="1">
      <alignment horizontal="center" vertical="top"/>
    </xf>
    <xf numFmtId="49" fontId="3" fillId="0" borderId="6" xfId="1" applyNumberFormat="1" applyFont="1" applyFill="1" applyBorder="1" applyAlignment="1">
      <alignment horizontal="left" vertical="center" indent="2"/>
    </xf>
    <xf numFmtId="49" fontId="3" fillId="0" borderId="5" xfId="1" applyNumberFormat="1" applyFont="1" applyFill="1" applyBorder="1" applyAlignment="1">
      <alignment horizontal="left" vertical="center" indent="2"/>
    </xf>
    <xf numFmtId="0" fontId="21" fillId="2" borderId="8" xfId="1" applyFont="1" applyFill="1" applyBorder="1" applyAlignment="1">
      <alignment horizontal="center" vertical="center" wrapText="1"/>
    </xf>
    <xf numFmtId="0" fontId="0" fillId="0" borderId="8" xfId="0" applyBorder="1" applyAlignment="1">
      <alignment horizontal="center" vertical="center"/>
    </xf>
    <xf numFmtId="0" fontId="22" fillId="0" borderId="8" xfId="0" applyFont="1" applyBorder="1" applyAlignment="1">
      <alignment horizontal="center" vertical="center"/>
    </xf>
    <xf numFmtId="0" fontId="3" fillId="0" borderId="14" xfId="1" applyFont="1" applyFill="1" applyBorder="1" applyAlignment="1">
      <alignment horizontal="center" vertical="center" wrapText="1"/>
    </xf>
    <xf numFmtId="0" fontId="3" fillId="0" borderId="9" xfId="1" applyFont="1" applyFill="1" applyBorder="1" applyAlignment="1">
      <alignment horizontal="center" vertical="center" wrapText="1"/>
    </xf>
  </cellXfs>
  <cellStyles count="8">
    <cellStyle name="n.0" xfId="3"/>
    <cellStyle name="n.1" xfId="2"/>
    <cellStyle name="一般" xfId="0" builtinId="0"/>
    <cellStyle name="一般 5" xfId="5"/>
    <cellStyle name="一般_高雄市性別圖像指標-100年" xfId="1"/>
    <cellStyle name="一般_高雄市性別圖像指標-100年_主要統計指標" xfId="6"/>
    <cellStyle name="千分位 2" xfId="4"/>
    <cellStyle name="千分位 2 2"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B1" zoomScaleNormal="100" zoomScaleSheetLayoutView="100" workbookViewId="0">
      <selection activeCell="C17" sqref="C17"/>
    </sheetView>
  </sheetViews>
  <sheetFormatPr defaultRowHeight="16.5"/>
  <cols>
    <col min="1" max="1" width="5.125" style="85" hidden="1" customWidth="1"/>
    <col min="2" max="2" width="9" style="85"/>
    <col min="3" max="3" width="44.375" style="85" customWidth="1"/>
    <col min="4" max="4" width="7.5" style="85" bestFit="1" customWidth="1"/>
    <col min="5" max="12" width="9.625" style="85" hidden="1" customWidth="1"/>
    <col min="13" max="22" width="9.625" style="85" customWidth="1"/>
    <col min="23" max="23" width="7" style="85" bestFit="1" customWidth="1"/>
    <col min="24" max="24" width="31.625" style="87" customWidth="1"/>
    <col min="25" max="16384" width="9" style="82"/>
  </cols>
  <sheetData>
    <row r="1" spans="1:24" ht="25.5">
      <c r="A1" s="132" t="s">
        <v>245</v>
      </c>
      <c r="B1" s="133"/>
      <c r="C1" s="133"/>
      <c r="D1" s="133"/>
      <c r="E1" s="133"/>
      <c r="F1" s="133"/>
      <c r="G1" s="133"/>
      <c r="H1" s="133"/>
      <c r="I1" s="133"/>
      <c r="J1" s="133"/>
      <c r="K1" s="133"/>
      <c r="L1" s="133"/>
      <c r="M1" s="133"/>
      <c r="N1" s="133"/>
      <c r="O1" s="133"/>
      <c r="P1" s="133"/>
      <c r="Q1" s="133"/>
      <c r="R1" s="133"/>
      <c r="S1" s="133"/>
      <c r="T1" s="133"/>
      <c r="U1" s="133"/>
      <c r="V1" s="133"/>
      <c r="W1" s="133"/>
      <c r="X1" s="133"/>
    </row>
    <row r="2" spans="1:24">
      <c r="A2" s="21"/>
      <c r="B2" s="134"/>
      <c r="C2" s="134"/>
      <c r="D2" s="134"/>
      <c r="E2" s="22"/>
      <c r="F2" s="22"/>
      <c r="G2" s="22"/>
      <c r="H2" s="22"/>
      <c r="I2" s="22"/>
      <c r="J2" s="22"/>
      <c r="K2" s="22"/>
      <c r="L2" s="22"/>
      <c r="M2" s="22"/>
      <c r="N2" s="22"/>
      <c r="O2" s="22"/>
      <c r="P2" s="22"/>
      <c r="Q2" s="22"/>
      <c r="R2" s="22"/>
      <c r="S2" s="22"/>
      <c r="T2" s="22"/>
      <c r="U2" s="22"/>
      <c r="V2" s="22"/>
      <c r="W2" s="23"/>
      <c r="X2" s="54"/>
    </row>
    <row r="3" spans="1:24" ht="16.5" customHeight="1">
      <c r="A3" s="147" t="s">
        <v>0</v>
      </c>
      <c r="B3" s="127" t="s">
        <v>12</v>
      </c>
      <c r="C3" s="127"/>
      <c r="D3" s="127" t="s">
        <v>1</v>
      </c>
      <c r="E3" s="127" t="s">
        <v>2</v>
      </c>
      <c r="F3" s="127"/>
      <c r="G3" s="127" t="s">
        <v>9</v>
      </c>
      <c r="H3" s="127"/>
      <c r="I3" s="127" t="s">
        <v>3</v>
      </c>
      <c r="J3" s="127"/>
      <c r="K3" s="127" t="s">
        <v>4</v>
      </c>
      <c r="L3" s="127"/>
      <c r="M3" s="127" t="s">
        <v>13</v>
      </c>
      <c r="N3" s="127"/>
      <c r="O3" s="127" t="s">
        <v>10</v>
      </c>
      <c r="P3" s="127"/>
      <c r="Q3" s="127" t="s">
        <v>5</v>
      </c>
      <c r="R3" s="127"/>
      <c r="S3" s="127" t="s">
        <v>25</v>
      </c>
      <c r="T3" s="127"/>
      <c r="U3" s="127" t="s">
        <v>37</v>
      </c>
      <c r="V3" s="127"/>
      <c r="W3" s="128" t="s">
        <v>6</v>
      </c>
      <c r="X3" s="130" t="s">
        <v>50</v>
      </c>
    </row>
    <row r="4" spans="1:24">
      <c r="A4" s="148"/>
      <c r="B4" s="127"/>
      <c r="C4" s="127"/>
      <c r="D4" s="127"/>
      <c r="E4" s="88" t="s">
        <v>7</v>
      </c>
      <c r="F4" s="88" t="s">
        <v>8</v>
      </c>
      <c r="G4" s="88" t="s">
        <v>7</v>
      </c>
      <c r="H4" s="88" t="s">
        <v>8</v>
      </c>
      <c r="I4" s="88" t="s">
        <v>7</v>
      </c>
      <c r="J4" s="88" t="s">
        <v>8</v>
      </c>
      <c r="K4" s="88" t="s">
        <v>7</v>
      </c>
      <c r="L4" s="88" t="s">
        <v>8</v>
      </c>
      <c r="M4" s="88" t="s">
        <v>7</v>
      </c>
      <c r="N4" s="88" t="s">
        <v>8</v>
      </c>
      <c r="O4" s="88" t="s">
        <v>7</v>
      </c>
      <c r="P4" s="88" t="s">
        <v>8</v>
      </c>
      <c r="Q4" s="88" t="s">
        <v>7</v>
      </c>
      <c r="R4" s="88" t="s">
        <v>8</v>
      </c>
      <c r="S4" s="88" t="s">
        <v>7</v>
      </c>
      <c r="T4" s="88" t="s">
        <v>8</v>
      </c>
      <c r="U4" s="88" t="s">
        <v>7</v>
      </c>
      <c r="V4" s="88" t="s">
        <v>8</v>
      </c>
      <c r="W4" s="129"/>
      <c r="X4" s="131"/>
    </row>
    <row r="5" spans="1:24" ht="19.5" customHeight="1">
      <c r="A5" s="125" t="s">
        <v>246</v>
      </c>
      <c r="B5" s="126"/>
      <c r="C5" s="126"/>
      <c r="D5" s="126"/>
      <c r="E5" s="96"/>
      <c r="F5" s="96"/>
      <c r="G5" s="96"/>
      <c r="H5" s="96"/>
      <c r="I5" s="96"/>
      <c r="J5" s="96"/>
      <c r="K5" s="96"/>
      <c r="L5" s="96"/>
      <c r="M5" s="96"/>
      <c r="N5" s="96"/>
      <c r="O5" s="96"/>
      <c r="P5" s="96"/>
      <c r="Q5" s="96"/>
      <c r="R5" s="96"/>
      <c r="S5" s="96"/>
      <c r="T5" s="96"/>
      <c r="U5" s="96"/>
      <c r="V5" s="96"/>
      <c r="W5" s="97"/>
      <c r="X5" s="95"/>
    </row>
    <row r="6" spans="1:24" ht="33.75">
      <c r="A6" s="4">
        <v>225</v>
      </c>
      <c r="B6" s="72" t="s">
        <v>49</v>
      </c>
      <c r="C6" s="17"/>
      <c r="D6" s="5" t="s">
        <v>14</v>
      </c>
      <c r="E6" s="24">
        <v>187</v>
      </c>
      <c r="F6" s="24">
        <v>404</v>
      </c>
      <c r="G6" s="24">
        <v>185</v>
      </c>
      <c r="H6" s="24">
        <v>425</v>
      </c>
      <c r="I6" s="24">
        <v>217</v>
      </c>
      <c r="J6" s="24">
        <v>414</v>
      </c>
      <c r="K6" s="24">
        <v>211</v>
      </c>
      <c r="L6" s="24">
        <v>411</v>
      </c>
      <c r="M6" s="24">
        <v>220</v>
      </c>
      <c r="N6" s="24">
        <v>402</v>
      </c>
      <c r="O6" s="24">
        <v>219</v>
      </c>
      <c r="P6" s="24">
        <v>408</v>
      </c>
      <c r="Q6" s="24">
        <v>199</v>
      </c>
      <c r="R6" s="24">
        <v>407</v>
      </c>
      <c r="S6" s="24">
        <v>230</v>
      </c>
      <c r="T6" s="24">
        <v>461</v>
      </c>
      <c r="U6" s="24">
        <v>235</v>
      </c>
      <c r="V6" s="24">
        <v>471</v>
      </c>
      <c r="W6" s="65" t="s">
        <v>59</v>
      </c>
      <c r="X6" s="47" t="s">
        <v>93</v>
      </c>
    </row>
    <row r="7" spans="1:24" ht="33.75">
      <c r="A7" s="4">
        <v>226</v>
      </c>
      <c r="B7" s="72" t="s">
        <v>94</v>
      </c>
      <c r="C7" s="17"/>
      <c r="D7" s="5" t="s">
        <v>14</v>
      </c>
      <c r="E7" s="24">
        <v>7</v>
      </c>
      <c r="F7" s="24">
        <v>28</v>
      </c>
      <c r="G7" s="24">
        <v>8</v>
      </c>
      <c r="H7" s="24">
        <v>35</v>
      </c>
      <c r="I7" s="24">
        <v>6</v>
      </c>
      <c r="J7" s="24">
        <v>32</v>
      </c>
      <c r="K7" s="24">
        <v>5</v>
      </c>
      <c r="L7" s="24">
        <v>31</v>
      </c>
      <c r="M7" s="24">
        <v>14</v>
      </c>
      <c r="N7" s="24">
        <v>30</v>
      </c>
      <c r="O7" s="24">
        <v>15</v>
      </c>
      <c r="P7" s="24">
        <v>29</v>
      </c>
      <c r="Q7" s="24">
        <v>12</v>
      </c>
      <c r="R7" s="24">
        <v>20</v>
      </c>
      <c r="S7" s="24">
        <v>20</v>
      </c>
      <c r="T7" s="24">
        <v>30</v>
      </c>
      <c r="U7" s="24">
        <v>13</v>
      </c>
      <c r="V7" s="24">
        <v>28</v>
      </c>
      <c r="W7" s="65" t="s">
        <v>59</v>
      </c>
      <c r="X7" s="47" t="s">
        <v>95</v>
      </c>
    </row>
    <row r="8" spans="1:24" ht="33.75">
      <c r="A8" s="4">
        <v>227</v>
      </c>
      <c r="B8" s="72" t="s">
        <v>96</v>
      </c>
      <c r="C8" s="17"/>
      <c r="D8" s="5" t="s">
        <v>14</v>
      </c>
      <c r="E8" s="24">
        <v>1</v>
      </c>
      <c r="F8" s="24">
        <v>14</v>
      </c>
      <c r="G8" s="24">
        <v>1</v>
      </c>
      <c r="H8" s="24">
        <v>14</v>
      </c>
      <c r="I8" s="24">
        <v>1</v>
      </c>
      <c r="J8" s="24">
        <v>14</v>
      </c>
      <c r="K8" s="24">
        <v>1</v>
      </c>
      <c r="L8" s="24">
        <v>14</v>
      </c>
      <c r="M8" s="24">
        <v>1</v>
      </c>
      <c r="N8" s="24">
        <v>29</v>
      </c>
      <c r="O8" s="24">
        <v>1</v>
      </c>
      <c r="P8" s="24">
        <v>29</v>
      </c>
      <c r="Q8" s="24">
        <v>3</v>
      </c>
      <c r="R8" s="24">
        <v>27</v>
      </c>
      <c r="S8" s="68">
        <v>3</v>
      </c>
      <c r="T8" s="68">
        <v>27</v>
      </c>
      <c r="U8" s="24">
        <v>3</v>
      </c>
      <c r="V8" s="24">
        <v>27</v>
      </c>
      <c r="W8" s="65" t="s">
        <v>59</v>
      </c>
      <c r="X8" s="47" t="s">
        <v>97</v>
      </c>
    </row>
    <row r="9" spans="1:24" ht="33.75">
      <c r="A9" s="15">
        <v>228</v>
      </c>
      <c r="B9" s="53" t="s">
        <v>98</v>
      </c>
      <c r="C9" s="25"/>
      <c r="D9" s="39" t="s">
        <v>14</v>
      </c>
      <c r="E9" s="38">
        <v>0</v>
      </c>
      <c r="F9" s="38">
        <v>5</v>
      </c>
      <c r="G9" s="38">
        <v>0</v>
      </c>
      <c r="H9" s="38">
        <v>5</v>
      </c>
      <c r="I9" s="38">
        <v>0</v>
      </c>
      <c r="J9" s="38">
        <v>5</v>
      </c>
      <c r="K9" s="38">
        <v>0</v>
      </c>
      <c r="L9" s="38">
        <v>5</v>
      </c>
      <c r="M9" s="38">
        <v>0</v>
      </c>
      <c r="N9" s="38">
        <v>6</v>
      </c>
      <c r="O9" s="38">
        <v>0</v>
      </c>
      <c r="P9" s="38">
        <v>6</v>
      </c>
      <c r="Q9" s="38">
        <v>0</v>
      </c>
      <c r="R9" s="38">
        <v>6</v>
      </c>
      <c r="S9" s="38">
        <v>0</v>
      </c>
      <c r="T9" s="115">
        <v>6</v>
      </c>
      <c r="U9" s="38">
        <v>0</v>
      </c>
      <c r="V9" s="38">
        <v>6</v>
      </c>
      <c r="W9" s="37" t="s">
        <v>59</v>
      </c>
      <c r="X9" s="48" t="s">
        <v>99</v>
      </c>
    </row>
    <row r="10" spans="1:24" ht="19.5" customHeight="1">
      <c r="A10" s="126" t="s">
        <v>247</v>
      </c>
      <c r="B10" s="126"/>
      <c r="C10" s="126"/>
      <c r="D10" s="126"/>
    </row>
    <row r="11" spans="1:24" s="34" customFormat="1" ht="22.5">
      <c r="A11" s="98">
        <v>318</v>
      </c>
      <c r="B11" s="113" t="s">
        <v>210</v>
      </c>
      <c r="C11" s="98"/>
      <c r="D11" s="101" t="s">
        <v>28</v>
      </c>
      <c r="E11" s="114">
        <v>174</v>
      </c>
      <c r="F11" s="114">
        <v>618</v>
      </c>
      <c r="G11" s="114">
        <v>179</v>
      </c>
      <c r="H11" s="114">
        <v>630</v>
      </c>
      <c r="I11" s="114">
        <v>186</v>
      </c>
      <c r="J11" s="114">
        <v>625</v>
      </c>
      <c r="K11" s="114">
        <v>207</v>
      </c>
      <c r="L11" s="114">
        <v>634</v>
      </c>
      <c r="M11" s="114">
        <v>214</v>
      </c>
      <c r="N11" s="114">
        <v>639</v>
      </c>
      <c r="O11" s="114">
        <v>197</v>
      </c>
      <c r="P11" s="114">
        <v>578</v>
      </c>
      <c r="Q11" s="114">
        <v>190</v>
      </c>
      <c r="R11" s="114">
        <v>546</v>
      </c>
      <c r="S11" s="114">
        <v>202</v>
      </c>
      <c r="T11" s="114">
        <v>568</v>
      </c>
      <c r="U11" s="114">
        <v>207</v>
      </c>
      <c r="V11" s="114">
        <v>542</v>
      </c>
      <c r="W11" s="104"/>
      <c r="X11" s="51" t="s">
        <v>211</v>
      </c>
    </row>
    <row r="12" spans="1:24" s="34" customFormat="1" ht="22.5">
      <c r="A12" s="15">
        <v>319</v>
      </c>
      <c r="B12" s="71" t="s">
        <v>212</v>
      </c>
      <c r="C12" s="15"/>
      <c r="D12" s="39" t="s">
        <v>28</v>
      </c>
      <c r="E12" s="38">
        <v>968</v>
      </c>
      <c r="F12" s="38">
        <v>3183</v>
      </c>
      <c r="G12" s="38">
        <v>1014</v>
      </c>
      <c r="H12" s="38">
        <v>3275</v>
      </c>
      <c r="I12" s="38">
        <v>1070</v>
      </c>
      <c r="J12" s="38">
        <v>3419</v>
      </c>
      <c r="K12" s="38">
        <v>1163</v>
      </c>
      <c r="L12" s="38">
        <v>3492</v>
      </c>
      <c r="M12" s="38">
        <v>1246</v>
      </c>
      <c r="N12" s="38">
        <v>3584</v>
      </c>
      <c r="O12" s="38">
        <v>1123</v>
      </c>
      <c r="P12" s="38">
        <v>3274</v>
      </c>
      <c r="Q12" s="38">
        <v>1150</v>
      </c>
      <c r="R12" s="38">
        <v>3153</v>
      </c>
      <c r="S12" s="38">
        <v>1225</v>
      </c>
      <c r="T12" s="38">
        <v>3288</v>
      </c>
      <c r="U12" s="38">
        <v>1256</v>
      </c>
      <c r="V12" s="38">
        <v>3209</v>
      </c>
      <c r="W12" s="16"/>
      <c r="X12" s="48" t="s">
        <v>213</v>
      </c>
    </row>
  </sheetData>
  <mergeCells count="18">
    <mergeCell ref="U3:V3"/>
    <mergeCell ref="W3:W4"/>
    <mergeCell ref="X3:X4"/>
    <mergeCell ref="A1:X1"/>
    <mergeCell ref="B2:D2"/>
    <mergeCell ref="A3:A4"/>
    <mergeCell ref="B3:C4"/>
    <mergeCell ref="D3:D4"/>
    <mergeCell ref="E3:F3"/>
    <mergeCell ref="G3:H3"/>
    <mergeCell ref="I3:J3"/>
    <mergeCell ref="K3:L3"/>
    <mergeCell ref="M3:N3"/>
    <mergeCell ref="A5:D5"/>
    <mergeCell ref="A10:D10"/>
    <mergeCell ref="O3:P3"/>
    <mergeCell ref="Q3:R3"/>
    <mergeCell ref="S3:T3"/>
  </mergeCells>
  <phoneticPr fontId="1" type="noConversion"/>
  <pageMargins left="0.70866141732283472" right="0.70866141732283472" top="0.35433070866141736" bottom="0.74803149606299213" header="0.31496062992125984" footer="0.31496062992125984"/>
  <pageSetup paperSize="8" scale="96" orientation="landscape" r:id="rId1"/>
  <headerFoot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topLeftCell="B1" zoomScaleNormal="100" zoomScaleSheetLayoutView="100" workbookViewId="0">
      <selection activeCell="C9" sqref="C9"/>
    </sheetView>
  </sheetViews>
  <sheetFormatPr defaultRowHeight="16.5"/>
  <cols>
    <col min="1" max="1" width="5.125" style="85" hidden="1" customWidth="1"/>
    <col min="2" max="2" width="9" style="85"/>
    <col min="3" max="3" width="44.375" style="85" customWidth="1"/>
    <col min="4" max="4" width="7.5" style="85" bestFit="1" customWidth="1"/>
    <col min="5" max="12" width="9.625" style="85" hidden="1" customWidth="1"/>
    <col min="13" max="22" width="9.625" style="85" customWidth="1"/>
    <col min="23" max="23" width="7" style="85" bestFit="1" customWidth="1"/>
    <col min="24" max="24" width="31.625" style="87" customWidth="1"/>
    <col min="25" max="16384" width="9" style="82"/>
  </cols>
  <sheetData>
    <row r="1" spans="1:24" ht="25.5">
      <c r="A1" s="132" t="s">
        <v>249</v>
      </c>
      <c r="B1" s="133"/>
      <c r="C1" s="133"/>
      <c r="D1" s="133"/>
      <c r="E1" s="133"/>
      <c r="F1" s="133"/>
      <c r="G1" s="133"/>
      <c r="H1" s="133"/>
      <c r="I1" s="133"/>
      <c r="J1" s="133"/>
      <c r="K1" s="133"/>
      <c r="L1" s="133"/>
      <c r="M1" s="133"/>
      <c r="N1" s="133"/>
      <c r="O1" s="133"/>
      <c r="P1" s="133"/>
      <c r="Q1" s="133"/>
      <c r="R1" s="133"/>
      <c r="S1" s="133"/>
      <c r="T1" s="133"/>
      <c r="U1" s="133"/>
      <c r="V1" s="133"/>
      <c r="W1" s="133"/>
      <c r="X1" s="133"/>
    </row>
    <row r="2" spans="1:24">
      <c r="A2" s="21"/>
      <c r="B2" s="134"/>
      <c r="C2" s="134"/>
      <c r="D2" s="134"/>
      <c r="E2" s="22"/>
      <c r="F2" s="22"/>
      <c r="G2" s="22"/>
      <c r="H2" s="22"/>
      <c r="I2" s="22"/>
      <c r="J2" s="22"/>
      <c r="K2" s="22"/>
      <c r="L2" s="22"/>
      <c r="M2" s="22"/>
      <c r="N2" s="22"/>
      <c r="O2" s="22"/>
      <c r="P2" s="22"/>
      <c r="Q2" s="22"/>
      <c r="R2" s="22"/>
      <c r="S2" s="22"/>
      <c r="T2" s="22"/>
      <c r="U2" s="22"/>
      <c r="V2" s="22"/>
      <c r="W2" s="23"/>
      <c r="X2" s="54"/>
    </row>
    <row r="3" spans="1:24" ht="16.5" customHeight="1">
      <c r="A3" s="135" t="s">
        <v>0</v>
      </c>
      <c r="B3" s="127" t="s">
        <v>12</v>
      </c>
      <c r="C3" s="127"/>
      <c r="D3" s="127" t="s">
        <v>1</v>
      </c>
      <c r="E3" s="127" t="s">
        <v>2</v>
      </c>
      <c r="F3" s="127"/>
      <c r="G3" s="127" t="s">
        <v>9</v>
      </c>
      <c r="H3" s="127"/>
      <c r="I3" s="127" t="s">
        <v>3</v>
      </c>
      <c r="J3" s="127"/>
      <c r="K3" s="127" t="s">
        <v>4</v>
      </c>
      <c r="L3" s="127"/>
      <c r="M3" s="127" t="s">
        <v>13</v>
      </c>
      <c r="N3" s="127"/>
      <c r="O3" s="127" t="s">
        <v>10</v>
      </c>
      <c r="P3" s="127"/>
      <c r="Q3" s="127" t="s">
        <v>5</v>
      </c>
      <c r="R3" s="127"/>
      <c r="S3" s="127" t="s">
        <v>25</v>
      </c>
      <c r="T3" s="127"/>
      <c r="U3" s="127" t="s">
        <v>37</v>
      </c>
      <c r="V3" s="127"/>
      <c r="W3" s="128" t="s">
        <v>6</v>
      </c>
      <c r="X3" s="130" t="s">
        <v>50</v>
      </c>
    </row>
    <row r="4" spans="1:24">
      <c r="A4" s="136"/>
      <c r="B4" s="127"/>
      <c r="C4" s="127"/>
      <c r="D4" s="127"/>
      <c r="E4" s="69" t="s">
        <v>7</v>
      </c>
      <c r="F4" s="69" t="s">
        <v>8</v>
      </c>
      <c r="G4" s="69" t="s">
        <v>7</v>
      </c>
      <c r="H4" s="69" t="s">
        <v>8</v>
      </c>
      <c r="I4" s="69" t="s">
        <v>7</v>
      </c>
      <c r="J4" s="69" t="s">
        <v>8</v>
      </c>
      <c r="K4" s="69" t="s">
        <v>7</v>
      </c>
      <c r="L4" s="69" t="s">
        <v>8</v>
      </c>
      <c r="M4" s="69" t="s">
        <v>7</v>
      </c>
      <c r="N4" s="69" t="s">
        <v>8</v>
      </c>
      <c r="O4" s="69" t="s">
        <v>7</v>
      </c>
      <c r="P4" s="69" t="s">
        <v>8</v>
      </c>
      <c r="Q4" s="69" t="s">
        <v>7</v>
      </c>
      <c r="R4" s="69" t="s">
        <v>8</v>
      </c>
      <c r="S4" s="69" t="s">
        <v>7</v>
      </c>
      <c r="T4" s="69" t="s">
        <v>8</v>
      </c>
      <c r="U4" s="69" t="s">
        <v>7</v>
      </c>
      <c r="V4" s="69" t="s">
        <v>8</v>
      </c>
      <c r="W4" s="129"/>
      <c r="X4" s="131"/>
    </row>
    <row r="5" spans="1:24" ht="19.5" customHeight="1">
      <c r="A5" s="125" t="s">
        <v>248</v>
      </c>
      <c r="B5" s="126"/>
      <c r="C5" s="126"/>
      <c r="D5" s="126"/>
      <c r="E5" s="96"/>
      <c r="F5" s="96"/>
      <c r="G5" s="96"/>
      <c r="H5" s="96"/>
      <c r="I5" s="96"/>
      <c r="J5" s="96"/>
      <c r="K5" s="96"/>
      <c r="L5" s="96"/>
      <c r="M5" s="96"/>
      <c r="N5" s="96"/>
      <c r="O5" s="96"/>
      <c r="P5" s="96"/>
      <c r="Q5" s="96"/>
      <c r="R5" s="96"/>
      <c r="S5" s="96"/>
      <c r="T5" s="96"/>
      <c r="U5" s="96"/>
      <c r="V5" s="96"/>
      <c r="W5" s="97"/>
      <c r="X5" s="95"/>
    </row>
    <row r="6" spans="1:24" ht="79.5">
      <c r="A6" s="98">
        <v>208</v>
      </c>
      <c r="B6" s="106" t="s">
        <v>39</v>
      </c>
      <c r="C6" s="107"/>
      <c r="D6" s="101" t="s">
        <v>28</v>
      </c>
      <c r="E6" s="114">
        <v>29743</v>
      </c>
      <c r="F6" s="114">
        <v>30192</v>
      </c>
      <c r="G6" s="114">
        <v>29452</v>
      </c>
      <c r="H6" s="114">
        <v>30533</v>
      </c>
      <c r="I6" s="114">
        <v>29026</v>
      </c>
      <c r="J6" s="114">
        <v>30275</v>
      </c>
      <c r="K6" s="114">
        <v>26909</v>
      </c>
      <c r="L6" s="114">
        <v>28347</v>
      </c>
      <c r="M6" s="114">
        <v>23862</v>
      </c>
      <c r="N6" s="114">
        <v>25361</v>
      </c>
      <c r="O6" s="114">
        <v>21648</v>
      </c>
      <c r="P6" s="114">
        <v>23132</v>
      </c>
      <c r="Q6" s="114">
        <v>19137</v>
      </c>
      <c r="R6" s="114">
        <v>20762</v>
      </c>
      <c r="S6" s="114">
        <v>17574</v>
      </c>
      <c r="T6" s="114">
        <v>19270</v>
      </c>
      <c r="U6" s="114">
        <v>15664</v>
      </c>
      <c r="V6" s="114">
        <v>17528</v>
      </c>
      <c r="W6" s="104"/>
      <c r="X6" s="51" t="s">
        <v>67</v>
      </c>
    </row>
    <row r="7" spans="1:24" ht="24">
      <c r="A7" s="4">
        <v>209</v>
      </c>
      <c r="B7" s="72" t="s">
        <v>68</v>
      </c>
      <c r="C7" s="17"/>
      <c r="D7" s="5"/>
      <c r="E7" s="10"/>
      <c r="F7" s="10"/>
      <c r="G7" s="10"/>
      <c r="H7" s="10"/>
      <c r="I7" s="10"/>
      <c r="J7" s="10"/>
      <c r="K7" s="10"/>
      <c r="L7" s="10"/>
      <c r="M7" s="10"/>
      <c r="N7" s="10"/>
      <c r="O7" s="10"/>
      <c r="P7" s="10"/>
      <c r="Q7" s="10"/>
      <c r="R7" s="10"/>
      <c r="S7" s="10"/>
      <c r="T7" s="10"/>
      <c r="U7" s="10"/>
      <c r="V7" s="10"/>
      <c r="W7" s="7"/>
      <c r="X7" s="47" t="s">
        <v>38</v>
      </c>
    </row>
    <row r="8" spans="1:24" ht="22.5">
      <c r="A8" s="4"/>
      <c r="B8" s="72" t="s">
        <v>31</v>
      </c>
      <c r="C8" s="17"/>
      <c r="D8" s="5" t="s">
        <v>29</v>
      </c>
      <c r="E8" s="64">
        <v>1014</v>
      </c>
      <c r="F8" s="64">
        <v>886</v>
      </c>
      <c r="G8" s="64">
        <v>1070</v>
      </c>
      <c r="H8" s="64">
        <v>978</v>
      </c>
      <c r="I8" s="64">
        <v>1120</v>
      </c>
      <c r="J8" s="64">
        <v>1052</v>
      </c>
      <c r="K8" s="64">
        <v>1004</v>
      </c>
      <c r="L8" s="64">
        <v>952</v>
      </c>
      <c r="M8" s="64">
        <v>824</v>
      </c>
      <c r="N8" s="64">
        <v>805</v>
      </c>
      <c r="O8" s="64">
        <v>861</v>
      </c>
      <c r="P8" s="64">
        <v>829</v>
      </c>
      <c r="Q8" s="64">
        <v>956</v>
      </c>
      <c r="R8" s="64">
        <v>888</v>
      </c>
      <c r="S8" s="64">
        <v>932</v>
      </c>
      <c r="T8" s="64">
        <v>890</v>
      </c>
      <c r="U8" s="64">
        <v>866</v>
      </c>
      <c r="V8" s="64">
        <v>818</v>
      </c>
      <c r="W8" s="7"/>
      <c r="X8" s="47" t="s">
        <v>69</v>
      </c>
    </row>
    <row r="9" spans="1:24" ht="92.25">
      <c r="A9" s="4"/>
      <c r="B9" s="72" t="s">
        <v>26</v>
      </c>
      <c r="C9" s="17"/>
      <c r="D9" s="5" t="s">
        <v>21</v>
      </c>
      <c r="E9" s="64">
        <v>324</v>
      </c>
      <c r="F9" s="64">
        <v>273</v>
      </c>
      <c r="G9" s="64">
        <v>350</v>
      </c>
      <c r="H9" s="64">
        <v>317</v>
      </c>
      <c r="I9" s="64">
        <v>312</v>
      </c>
      <c r="J9" s="64">
        <v>295</v>
      </c>
      <c r="K9" s="64">
        <v>274</v>
      </c>
      <c r="L9" s="64">
        <v>275</v>
      </c>
      <c r="M9" s="64">
        <v>208</v>
      </c>
      <c r="N9" s="64">
        <v>255</v>
      </c>
      <c r="O9" s="64">
        <v>228</v>
      </c>
      <c r="P9" s="64">
        <v>262</v>
      </c>
      <c r="Q9" s="64">
        <v>213</v>
      </c>
      <c r="R9" s="64">
        <v>257</v>
      </c>
      <c r="S9" s="64">
        <v>236</v>
      </c>
      <c r="T9" s="64">
        <v>260</v>
      </c>
      <c r="U9" s="64">
        <v>214</v>
      </c>
      <c r="V9" s="64">
        <v>236</v>
      </c>
      <c r="W9" s="7"/>
      <c r="X9" s="47" t="s">
        <v>70</v>
      </c>
    </row>
    <row r="10" spans="1:24" ht="33.75">
      <c r="A10" s="4">
        <v>210</v>
      </c>
      <c r="B10" s="72" t="s">
        <v>71</v>
      </c>
      <c r="C10" s="17"/>
      <c r="D10" s="5" t="s">
        <v>28</v>
      </c>
      <c r="E10" s="64">
        <v>28</v>
      </c>
      <c r="F10" s="64">
        <v>360</v>
      </c>
      <c r="G10" s="64">
        <v>34</v>
      </c>
      <c r="H10" s="64">
        <v>351</v>
      </c>
      <c r="I10" s="64">
        <v>42</v>
      </c>
      <c r="J10" s="64">
        <v>353</v>
      </c>
      <c r="K10" s="64">
        <v>41</v>
      </c>
      <c r="L10" s="64">
        <v>352</v>
      </c>
      <c r="M10" s="64">
        <v>40</v>
      </c>
      <c r="N10" s="64">
        <v>361</v>
      </c>
      <c r="O10" s="64">
        <v>41</v>
      </c>
      <c r="P10" s="64">
        <v>395</v>
      </c>
      <c r="Q10" s="64">
        <v>38</v>
      </c>
      <c r="R10" s="64">
        <v>390</v>
      </c>
      <c r="S10" s="64">
        <v>42</v>
      </c>
      <c r="T10" s="64">
        <v>337</v>
      </c>
      <c r="U10" s="64">
        <v>56</v>
      </c>
      <c r="V10" s="64">
        <v>315</v>
      </c>
      <c r="W10" s="7"/>
      <c r="X10" s="33" t="s">
        <v>207</v>
      </c>
    </row>
    <row r="11" spans="1:24" ht="79.5">
      <c r="A11" s="4">
        <v>211</v>
      </c>
      <c r="B11" s="70" t="s">
        <v>72</v>
      </c>
      <c r="C11" s="17"/>
      <c r="D11" s="5" t="s">
        <v>21</v>
      </c>
      <c r="E11" s="14">
        <v>9917</v>
      </c>
      <c r="F11" s="64">
        <v>14231</v>
      </c>
      <c r="G11" s="64">
        <v>9627</v>
      </c>
      <c r="H11" s="64">
        <v>14581</v>
      </c>
      <c r="I11" s="64">
        <v>9519</v>
      </c>
      <c r="J11" s="64">
        <v>14686</v>
      </c>
      <c r="K11" s="64">
        <v>8809</v>
      </c>
      <c r="L11" s="64">
        <v>14002</v>
      </c>
      <c r="M11" s="64">
        <v>7972</v>
      </c>
      <c r="N11" s="64">
        <v>12815</v>
      </c>
      <c r="O11" s="64">
        <v>7436</v>
      </c>
      <c r="P11" s="64">
        <v>11926</v>
      </c>
      <c r="Q11" s="64">
        <v>6854</v>
      </c>
      <c r="R11" s="64">
        <v>11125</v>
      </c>
      <c r="S11" s="64">
        <v>6540</v>
      </c>
      <c r="T11" s="64">
        <v>10601</v>
      </c>
      <c r="U11" s="64">
        <v>6548</v>
      </c>
      <c r="V11" s="59">
        <v>9901</v>
      </c>
      <c r="W11" s="7"/>
      <c r="X11" s="47" t="s">
        <v>73</v>
      </c>
    </row>
    <row r="12" spans="1:24" ht="24.95" customHeight="1">
      <c r="A12" s="4">
        <v>212</v>
      </c>
      <c r="B12" s="72" t="s">
        <v>74</v>
      </c>
      <c r="C12" s="17"/>
      <c r="D12" s="5" t="s">
        <v>29</v>
      </c>
      <c r="E12" s="64">
        <v>10</v>
      </c>
      <c r="F12" s="64">
        <v>85</v>
      </c>
      <c r="G12" s="64">
        <v>6</v>
      </c>
      <c r="H12" s="64">
        <v>69</v>
      </c>
      <c r="I12" s="64">
        <v>6</v>
      </c>
      <c r="J12" s="64">
        <v>47</v>
      </c>
      <c r="K12" s="64">
        <v>10</v>
      </c>
      <c r="L12" s="64">
        <v>53</v>
      </c>
      <c r="M12" s="64">
        <v>9</v>
      </c>
      <c r="N12" s="64">
        <v>53</v>
      </c>
      <c r="O12" s="64">
        <v>5</v>
      </c>
      <c r="P12" s="64">
        <v>40</v>
      </c>
      <c r="Q12" s="64">
        <v>3</v>
      </c>
      <c r="R12" s="64">
        <v>22</v>
      </c>
      <c r="S12" s="64">
        <v>5</v>
      </c>
      <c r="T12" s="64">
        <v>26</v>
      </c>
      <c r="U12" s="64">
        <v>8</v>
      </c>
      <c r="V12" s="64">
        <v>38</v>
      </c>
      <c r="W12" s="7"/>
      <c r="X12" s="47" t="s">
        <v>75</v>
      </c>
    </row>
    <row r="13" spans="1:24" ht="27.95" customHeight="1">
      <c r="A13" s="4">
        <v>229</v>
      </c>
      <c r="B13" s="72" t="s">
        <v>100</v>
      </c>
      <c r="C13" s="17"/>
      <c r="D13" s="5" t="s">
        <v>14</v>
      </c>
      <c r="E13" s="64">
        <v>37</v>
      </c>
      <c r="F13" s="64">
        <v>4</v>
      </c>
      <c r="G13" s="64">
        <v>37</v>
      </c>
      <c r="H13" s="64">
        <v>4</v>
      </c>
      <c r="I13" s="64">
        <v>37</v>
      </c>
      <c r="J13" s="64">
        <v>4</v>
      </c>
      <c r="K13" s="64">
        <v>28</v>
      </c>
      <c r="L13" s="64">
        <v>10</v>
      </c>
      <c r="M13" s="64">
        <v>43</v>
      </c>
      <c r="N13" s="64">
        <v>15</v>
      </c>
      <c r="O13" s="64">
        <v>38</v>
      </c>
      <c r="P13" s="64">
        <v>10</v>
      </c>
      <c r="Q13" s="64">
        <v>43</v>
      </c>
      <c r="R13" s="64">
        <v>14</v>
      </c>
      <c r="S13" s="62">
        <v>46</v>
      </c>
      <c r="T13" s="62">
        <v>15</v>
      </c>
      <c r="U13" s="64">
        <v>40</v>
      </c>
      <c r="V13" s="64">
        <v>8</v>
      </c>
      <c r="W13" s="65" t="s">
        <v>17</v>
      </c>
      <c r="X13" s="47" t="s">
        <v>101</v>
      </c>
    </row>
    <row r="14" spans="1:24" ht="24.95" customHeight="1">
      <c r="A14" s="4">
        <v>230</v>
      </c>
      <c r="B14" s="72" t="s">
        <v>102</v>
      </c>
      <c r="C14" s="17"/>
      <c r="D14" s="5" t="s">
        <v>14</v>
      </c>
      <c r="E14" s="64">
        <v>7</v>
      </c>
      <c r="F14" s="64">
        <v>8</v>
      </c>
      <c r="G14" s="64">
        <v>5</v>
      </c>
      <c r="H14" s="64">
        <v>10</v>
      </c>
      <c r="I14" s="64">
        <v>5</v>
      </c>
      <c r="J14" s="64">
        <v>10</v>
      </c>
      <c r="K14" s="64">
        <v>6</v>
      </c>
      <c r="L14" s="64">
        <v>9</v>
      </c>
      <c r="M14" s="64">
        <v>7</v>
      </c>
      <c r="N14" s="64">
        <v>8</v>
      </c>
      <c r="O14" s="64">
        <v>9</v>
      </c>
      <c r="P14" s="64">
        <v>6</v>
      </c>
      <c r="Q14" s="64">
        <v>9</v>
      </c>
      <c r="R14" s="64">
        <v>6</v>
      </c>
      <c r="S14" s="62">
        <v>7</v>
      </c>
      <c r="T14" s="62">
        <v>8</v>
      </c>
      <c r="U14" s="64">
        <v>7</v>
      </c>
      <c r="V14" s="64">
        <v>8</v>
      </c>
      <c r="W14" s="65" t="s">
        <v>17</v>
      </c>
      <c r="X14" s="47" t="s">
        <v>103</v>
      </c>
    </row>
    <row r="15" spans="1:24" ht="22.5">
      <c r="A15" s="4">
        <v>231</v>
      </c>
      <c r="B15" s="72" t="s">
        <v>104</v>
      </c>
      <c r="C15" s="17"/>
      <c r="D15" s="5" t="s">
        <v>14</v>
      </c>
      <c r="E15" s="64">
        <v>8</v>
      </c>
      <c r="F15" s="64">
        <v>13</v>
      </c>
      <c r="G15" s="64">
        <v>9</v>
      </c>
      <c r="H15" s="64">
        <v>12</v>
      </c>
      <c r="I15" s="64">
        <v>9</v>
      </c>
      <c r="J15" s="64">
        <v>12</v>
      </c>
      <c r="K15" s="64">
        <v>10</v>
      </c>
      <c r="L15" s="64">
        <v>11</v>
      </c>
      <c r="M15" s="64">
        <v>10</v>
      </c>
      <c r="N15" s="64">
        <v>11</v>
      </c>
      <c r="O15" s="64">
        <v>10</v>
      </c>
      <c r="P15" s="64">
        <v>11</v>
      </c>
      <c r="Q15" s="64">
        <v>9</v>
      </c>
      <c r="R15" s="64">
        <v>12</v>
      </c>
      <c r="S15" s="64">
        <v>8</v>
      </c>
      <c r="T15" s="64">
        <v>11</v>
      </c>
      <c r="U15" s="64">
        <v>8</v>
      </c>
      <c r="V15" s="64">
        <v>9</v>
      </c>
      <c r="W15" s="65" t="s">
        <v>17</v>
      </c>
      <c r="X15" s="47" t="s">
        <v>105</v>
      </c>
    </row>
    <row r="16" spans="1:24" ht="22.5">
      <c r="A16" s="4">
        <v>233</v>
      </c>
      <c r="B16" s="72" t="s">
        <v>108</v>
      </c>
      <c r="C16" s="17"/>
      <c r="D16" s="5" t="s">
        <v>14</v>
      </c>
      <c r="E16" s="64">
        <v>3</v>
      </c>
      <c r="F16" s="64">
        <v>12</v>
      </c>
      <c r="G16" s="64">
        <v>3</v>
      </c>
      <c r="H16" s="64">
        <v>12</v>
      </c>
      <c r="I16" s="64">
        <v>3</v>
      </c>
      <c r="J16" s="64">
        <v>12</v>
      </c>
      <c r="K16" s="64">
        <v>3</v>
      </c>
      <c r="L16" s="64">
        <v>12</v>
      </c>
      <c r="M16" s="64">
        <v>4</v>
      </c>
      <c r="N16" s="64">
        <v>11</v>
      </c>
      <c r="O16" s="64">
        <v>5</v>
      </c>
      <c r="P16" s="64">
        <v>10</v>
      </c>
      <c r="Q16" s="64">
        <v>6</v>
      </c>
      <c r="R16" s="64">
        <v>12</v>
      </c>
      <c r="S16" s="64">
        <v>4</v>
      </c>
      <c r="T16" s="64">
        <v>13</v>
      </c>
      <c r="U16" s="64">
        <v>5</v>
      </c>
      <c r="V16" s="64">
        <v>12</v>
      </c>
      <c r="W16" s="65" t="s">
        <v>17</v>
      </c>
      <c r="X16" s="47" t="s">
        <v>109</v>
      </c>
    </row>
    <row r="17" spans="1:24" ht="65.099999999999994" customHeight="1">
      <c r="A17" s="4">
        <v>234</v>
      </c>
      <c r="B17" s="72" t="s">
        <v>110</v>
      </c>
      <c r="C17" s="17"/>
      <c r="D17" s="5" t="s">
        <v>14</v>
      </c>
      <c r="E17" s="64">
        <v>1908</v>
      </c>
      <c r="F17" s="64">
        <v>4363</v>
      </c>
      <c r="G17" s="64">
        <v>1731</v>
      </c>
      <c r="H17" s="64">
        <v>3391</v>
      </c>
      <c r="I17" s="64">
        <v>1748</v>
      </c>
      <c r="J17" s="64">
        <v>3333</v>
      </c>
      <c r="K17" s="64">
        <v>1621</v>
      </c>
      <c r="L17" s="64">
        <v>2301</v>
      </c>
      <c r="M17" s="64">
        <v>1471</v>
      </c>
      <c r="N17" s="64">
        <v>2051</v>
      </c>
      <c r="O17" s="64">
        <v>1450</v>
      </c>
      <c r="P17" s="64">
        <v>1937</v>
      </c>
      <c r="Q17" s="64">
        <v>1653</v>
      </c>
      <c r="R17" s="64">
        <v>2051</v>
      </c>
      <c r="S17" s="64">
        <v>1693</v>
      </c>
      <c r="T17" s="64">
        <v>1975</v>
      </c>
      <c r="U17" s="64">
        <v>1542</v>
      </c>
      <c r="V17" s="64">
        <v>2049</v>
      </c>
      <c r="W17" s="65" t="s">
        <v>17</v>
      </c>
      <c r="X17" s="47" t="s">
        <v>111</v>
      </c>
    </row>
    <row r="18" spans="1:24" ht="45">
      <c r="A18" s="4">
        <v>235</v>
      </c>
      <c r="B18" s="72" t="s">
        <v>112</v>
      </c>
      <c r="C18" s="17"/>
      <c r="D18" s="5" t="s">
        <v>14</v>
      </c>
      <c r="E18" s="64">
        <v>45</v>
      </c>
      <c r="F18" s="64">
        <v>53</v>
      </c>
      <c r="G18" s="64">
        <v>117</v>
      </c>
      <c r="H18" s="64">
        <v>175</v>
      </c>
      <c r="I18" s="64">
        <v>57</v>
      </c>
      <c r="J18" s="64">
        <v>55</v>
      </c>
      <c r="K18" s="64">
        <v>51</v>
      </c>
      <c r="L18" s="64">
        <v>52</v>
      </c>
      <c r="M18" s="64">
        <v>268</v>
      </c>
      <c r="N18" s="64">
        <v>381</v>
      </c>
      <c r="O18" s="64">
        <v>75</v>
      </c>
      <c r="P18" s="64">
        <v>71</v>
      </c>
      <c r="Q18" s="64">
        <v>817</v>
      </c>
      <c r="R18" s="64">
        <v>587</v>
      </c>
      <c r="S18" s="64">
        <v>261</v>
      </c>
      <c r="T18" s="64">
        <v>249</v>
      </c>
      <c r="U18" s="64">
        <v>25</v>
      </c>
      <c r="V18" s="64">
        <v>39</v>
      </c>
      <c r="W18" s="65" t="s">
        <v>17</v>
      </c>
      <c r="X18" s="47" t="s">
        <v>113</v>
      </c>
    </row>
    <row r="19" spans="1:24" ht="33.75">
      <c r="A19" s="4">
        <v>236</v>
      </c>
      <c r="B19" s="72" t="s">
        <v>114</v>
      </c>
      <c r="C19" s="4"/>
      <c r="D19" s="5" t="s">
        <v>14</v>
      </c>
      <c r="E19" s="64">
        <v>10</v>
      </c>
      <c r="F19" s="64">
        <v>14</v>
      </c>
      <c r="G19" s="64">
        <v>11</v>
      </c>
      <c r="H19" s="64">
        <v>16</v>
      </c>
      <c r="I19" s="64">
        <v>25</v>
      </c>
      <c r="J19" s="64">
        <v>26</v>
      </c>
      <c r="K19" s="64">
        <v>24</v>
      </c>
      <c r="L19" s="64">
        <v>20</v>
      </c>
      <c r="M19" s="64">
        <v>18</v>
      </c>
      <c r="N19" s="64">
        <v>21</v>
      </c>
      <c r="O19" s="64">
        <v>23</v>
      </c>
      <c r="P19" s="64">
        <v>11</v>
      </c>
      <c r="Q19" s="41">
        <v>27</v>
      </c>
      <c r="R19" s="24">
        <v>10</v>
      </c>
      <c r="S19" s="41">
        <v>20</v>
      </c>
      <c r="T19" s="24">
        <v>10</v>
      </c>
      <c r="U19" s="24">
        <v>21</v>
      </c>
      <c r="V19" s="24">
        <v>10</v>
      </c>
      <c r="W19" s="65" t="s">
        <v>17</v>
      </c>
      <c r="X19" s="47" t="s">
        <v>115</v>
      </c>
    </row>
    <row r="20" spans="1:24" ht="33.75">
      <c r="A20" s="4">
        <v>237</v>
      </c>
      <c r="B20" s="72" t="s">
        <v>116</v>
      </c>
      <c r="C20" s="17"/>
      <c r="D20" s="5" t="s">
        <v>14</v>
      </c>
      <c r="E20" s="64">
        <v>8730</v>
      </c>
      <c r="F20" s="64">
        <v>8990</v>
      </c>
      <c r="G20" s="64">
        <v>8031</v>
      </c>
      <c r="H20" s="64">
        <v>8309</v>
      </c>
      <c r="I20" s="64">
        <v>7575</v>
      </c>
      <c r="J20" s="64">
        <v>7760</v>
      </c>
      <c r="K20" s="64">
        <v>6717</v>
      </c>
      <c r="L20" s="64">
        <v>6936</v>
      </c>
      <c r="M20" s="64">
        <v>5716</v>
      </c>
      <c r="N20" s="64">
        <v>5937</v>
      </c>
      <c r="O20" s="64">
        <v>4935</v>
      </c>
      <c r="P20" s="64">
        <v>5121</v>
      </c>
      <c r="Q20" s="24">
        <v>3961</v>
      </c>
      <c r="R20" s="24">
        <v>4296</v>
      </c>
      <c r="S20" s="24">
        <v>3480</v>
      </c>
      <c r="T20" s="24">
        <v>3816</v>
      </c>
      <c r="U20" s="24">
        <v>3117</v>
      </c>
      <c r="V20" s="24">
        <v>3126</v>
      </c>
      <c r="W20" s="65" t="s">
        <v>17</v>
      </c>
      <c r="X20" s="47" t="s">
        <v>117</v>
      </c>
    </row>
    <row r="21" spans="1:24" ht="22.5">
      <c r="A21" s="4">
        <v>238</v>
      </c>
      <c r="B21" s="72" t="s">
        <v>118</v>
      </c>
      <c r="C21" s="17"/>
      <c r="D21" s="5" t="s">
        <v>14</v>
      </c>
      <c r="E21" s="14">
        <v>16576</v>
      </c>
      <c r="F21" s="64">
        <v>14132</v>
      </c>
      <c r="G21" s="64">
        <v>16632</v>
      </c>
      <c r="H21" s="64">
        <v>13780</v>
      </c>
      <c r="I21" s="64">
        <v>16972</v>
      </c>
      <c r="J21" s="64">
        <v>13747</v>
      </c>
      <c r="K21" s="64">
        <v>17109</v>
      </c>
      <c r="L21" s="64">
        <v>13678</v>
      </c>
      <c r="M21" s="64">
        <v>17363</v>
      </c>
      <c r="N21" s="64">
        <v>13669</v>
      </c>
      <c r="O21" s="64">
        <v>17978</v>
      </c>
      <c r="P21" s="64">
        <v>14121</v>
      </c>
      <c r="Q21" s="64">
        <v>18910</v>
      </c>
      <c r="R21" s="64">
        <v>14816</v>
      </c>
      <c r="S21" s="64">
        <v>20308</v>
      </c>
      <c r="T21" s="64">
        <v>15993</v>
      </c>
      <c r="U21" s="64">
        <v>21817</v>
      </c>
      <c r="V21" s="64">
        <v>17206</v>
      </c>
      <c r="W21" s="65" t="s">
        <v>17</v>
      </c>
      <c r="X21" s="47" t="s">
        <v>119</v>
      </c>
    </row>
    <row r="22" spans="1:24" ht="22.5">
      <c r="A22" s="15">
        <v>239</v>
      </c>
      <c r="B22" s="53" t="s">
        <v>120</v>
      </c>
      <c r="C22" s="25"/>
      <c r="D22" s="39" t="s">
        <v>14</v>
      </c>
      <c r="E22" s="38">
        <v>343</v>
      </c>
      <c r="F22" s="38">
        <v>779</v>
      </c>
      <c r="G22" s="38">
        <v>399</v>
      </c>
      <c r="H22" s="38">
        <v>805</v>
      </c>
      <c r="I22" s="38">
        <v>437</v>
      </c>
      <c r="J22" s="38">
        <v>916</v>
      </c>
      <c r="K22" s="38">
        <v>428</v>
      </c>
      <c r="L22" s="38">
        <v>940</v>
      </c>
      <c r="M22" s="38">
        <v>431</v>
      </c>
      <c r="N22" s="38">
        <v>935</v>
      </c>
      <c r="O22" s="38">
        <v>414</v>
      </c>
      <c r="P22" s="38">
        <v>973</v>
      </c>
      <c r="Q22" s="38">
        <v>349</v>
      </c>
      <c r="R22" s="38">
        <v>980</v>
      </c>
      <c r="S22" s="38">
        <v>479</v>
      </c>
      <c r="T22" s="38">
        <v>1032</v>
      </c>
      <c r="U22" s="38">
        <v>401</v>
      </c>
      <c r="V22" s="38">
        <v>927</v>
      </c>
      <c r="W22" s="37" t="s">
        <v>17</v>
      </c>
      <c r="X22" s="48" t="s">
        <v>121</v>
      </c>
    </row>
    <row r="23" spans="1:24">
      <c r="X23" s="86"/>
    </row>
  </sheetData>
  <mergeCells count="17">
    <mergeCell ref="X3:X4"/>
    <mergeCell ref="A5:D5"/>
    <mergeCell ref="A1:X1"/>
    <mergeCell ref="B2:D2"/>
    <mergeCell ref="A3:A4"/>
    <mergeCell ref="B3:C4"/>
    <mergeCell ref="D3:D4"/>
    <mergeCell ref="E3:F3"/>
    <mergeCell ref="G3:H3"/>
    <mergeCell ref="I3:J3"/>
    <mergeCell ref="K3:L3"/>
    <mergeCell ref="M3:N3"/>
    <mergeCell ref="O3:P3"/>
    <mergeCell ref="Q3:R3"/>
    <mergeCell ref="S3:T3"/>
    <mergeCell ref="U3:V3"/>
    <mergeCell ref="W3:W4"/>
  </mergeCells>
  <phoneticPr fontId="1" type="noConversion"/>
  <printOptions horizontalCentered="1" verticalCentered="1"/>
  <pageMargins left="0.70866141732283472" right="0.70866141732283472" top="0.15748031496062992" bottom="0.55118110236220474" header="0.31496062992125984" footer="0.31496062992125984"/>
  <pageSetup paperSize="8" scale="94" orientation="landscape" r:id="rId1"/>
  <headerFooter>
    <oddFooter>第 &amp;P 頁，共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topLeftCell="B1" zoomScaleNormal="100" zoomScaleSheetLayoutView="100" workbookViewId="0">
      <selection activeCell="C8" sqref="C8"/>
    </sheetView>
  </sheetViews>
  <sheetFormatPr defaultRowHeight="16.5"/>
  <cols>
    <col min="1" max="1" width="5.125" style="49" hidden="1" customWidth="1"/>
    <col min="2" max="2" width="9" style="45"/>
    <col min="3" max="3" width="26.625" style="45" customWidth="1"/>
    <col min="4" max="4" width="13.125" style="45" customWidth="1"/>
    <col min="5" max="12" width="9.5" style="45" hidden="1" customWidth="1"/>
    <col min="13" max="22" width="9.5" style="45" customWidth="1"/>
    <col min="23" max="23" width="9" style="45"/>
    <col min="24" max="24" width="35.625" style="50" customWidth="1"/>
  </cols>
  <sheetData>
    <row r="1" spans="1:24" ht="25.5">
      <c r="A1" s="139" t="s">
        <v>230</v>
      </c>
      <c r="B1" s="140"/>
      <c r="C1" s="140"/>
      <c r="D1" s="140"/>
      <c r="E1" s="140"/>
      <c r="F1" s="140"/>
      <c r="G1" s="140"/>
      <c r="H1" s="140"/>
      <c r="I1" s="140"/>
      <c r="J1" s="140"/>
      <c r="K1" s="140"/>
      <c r="L1" s="140"/>
      <c r="M1" s="140"/>
      <c r="N1" s="140"/>
      <c r="O1" s="140"/>
      <c r="P1" s="140"/>
      <c r="Q1" s="140"/>
      <c r="R1" s="140"/>
      <c r="S1" s="140"/>
      <c r="T1" s="140"/>
      <c r="U1" s="140"/>
      <c r="V1" s="140"/>
      <c r="W1" s="140"/>
      <c r="X1" s="140"/>
    </row>
    <row r="2" spans="1:24">
      <c r="A2" s="36"/>
      <c r="B2" s="141"/>
      <c r="C2" s="141"/>
      <c r="D2" s="141"/>
      <c r="E2" s="1"/>
      <c r="F2" s="2"/>
      <c r="G2" s="1"/>
      <c r="H2" s="2"/>
      <c r="I2" s="2"/>
      <c r="J2" s="2"/>
      <c r="K2" s="2"/>
      <c r="L2" s="2"/>
      <c r="M2" s="2"/>
      <c r="N2" s="2"/>
      <c r="O2" s="2"/>
      <c r="P2" s="2"/>
      <c r="Q2" s="2"/>
      <c r="R2" s="2"/>
      <c r="S2" s="2"/>
      <c r="T2" s="2"/>
      <c r="U2" s="2"/>
      <c r="V2" s="2"/>
      <c r="W2" s="3"/>
      <c r="X2" s="46"/>
    </row>
    <row r="3" spans="1:24" ht="16.5" customHeight="1">
      <c r="A3" s="135" t="s">
        <v>0</v>
      </c>
      <c r="B3" s="127" t="s">
        <v>12</v>
      </c>
      <c r="C3" s="127"/>
      <c r="D3" s="127" t="s">
        <v>1</v>
      </c>
      <c r="E3" s="127" t="s">
        <v>2</v>
      </c>
      <c r="F3" s="127"/>
      <c r="G3" s="127" t="s">
        <v>9</v>
      </c>
      <c r="H3" s="127"/>
      <c r="I3" s="127" t="s">
        <v>3</v>
      </c>
      <c r="J3" s="127"/>
      <c r="K3" s="127" t="s">
        <v>4</v>
      </c>
      <c r="L3" s="127"/>
      <c r="M3" s="127" t="s">
        <v>13</v>
      </c>
      <c r="N3" s="127"/>
      <c r="O3" s="127" t="s">
        <v>10</v>
      </c>
      <c r="P3" s="127"/>
      <c r="Q3" s="127" t="s">
        <v>5</v>
      </c>
      <c r="R3" s="127"/>
      <c r="S3" s="127" t="s">
        <v>25</v>
      </c>
      <c r="T3" s="127"/>
      <c r="U3" s="127" t="s">
        <v>37</v>
      </c>
      <c r="V3" s="127"/>
      <c r="W3" s="128" t="s">
        <v>6</v>
      </c>
      <c r="X3" s="130" t="s">
        <v>50</v>
      </c>
    </row>
    <row r="4" spans="1:24">
      <c r="A4" s="136"/>
      <c r="B4" s="127"/>
      <c r="C4" s="127"/>
      <c r="D4" s="127"/>
      <c r="E4" s="44" t="s">
        <v>7</v>
      </c>
      <c r="F4" s="44" t="s">
        <v>8</v>
      </c>
      <c r="G4" s="44" t="s">
        <v>7</v>
      </c>
      <c r="H4" s="44" t="s">
        <v>8</v>
      </c>
      <c r="I4" s="44" t="s">
        <v>7</v>
      </c>
      <c r="J4" s="44" t="s">
        <v>8</v>
      </c>
      <c r="K4" s="44" t="s">
        <v>7</v>
      </c>
      <c r="L4" s="44" t="s">
        <v>8</v>
      </c>
      <c r="M4" s="44" t="s">
        <v>7</v>
      </c>
      <c r="N4" s="44" t="s">
        <v>8</v>
      </c>
      <c r="O4" s="44" t="s">
        <v>7</v>
      </c>
      <c r="P4" s="44" t="s">
        <v>8</v>
      </c>
      <c r="Q4" s="44" t="s">
        <v>7</v>
      </c>
      <c r="R4" s="44" t="s">
        <v>8</v>
      </c>
      <c r="S4" s="44" t="s">
        <v>7</v>
      </c>
      <c r="T4" s="44" t="s">
        <v>8</v>
      </c>
      <c r="U4" s="44" t="s">
        <v>7</v>
      </c>
      <c r="V4" s="44" t="s">
        <v>8</v>
      </c>
      <c r="W4" s="129"/>
      <c r="X4" s="131"/>
    </row>
    <row r="5" spans="1:24" ht="19.5">
      <c r="A5" s="125" t="s">
        <v>222</v>
      </c>
      <c r="B5" s="126"/>
      <c r="C5" s="126"/>
      <c r="D5" s="126"/>
      <c r="E5" s="96"/>
      <c r="F5" s="96"/>
      <c r="G5" s="96"/>
      <c r="H5" s="96"/>
      <c r="I5" s="96"/>
      <c r="J5" s="96"/>
      <c r="K5" s="96"/>
      <c r="L5" s="96"/>
      <c r="M5" s="96"/>
      <c r="N5" s="96"/>
      <c r="O5" s="96"/>
      <c r="P5" s="96"/>
      <c r="Q5" s="96"/>
      <c r="R5" s="96"/>
      <c r="S5" s="96"/>
      <c r="T5" s="96"/>
      <c r="U5" s="96"/>
      <c r="V5" s="96"/>
      <c r="W5" s="97"/>
      <c r="X5" s="105"/>
    </row>
    <row r="6" spans="1:24" ht="39.950000000000003" customHeight="1">
      <c r="A6" s="98">
        <v>57</v>
      </c>
      <c r="B6" s="99" t="s">
        <v>51</v>
      </c>
      <c r="C6" s="100"/>
      <c r="D6" s="101" t="s">
        <v>29</v>
      </c>
      <c r="E6" s="102">
        <v>2685</v>
      </c>
      <c r="F6" s="103">
        <v>2443</v>
      </c>
      <c r="G6" s="102">
        <v>2720</v>
      </c>
      <c r="H6" s="103">
        <v>2436</v>
      </c>
      <c r="I6" s="102">
        <v>2852</v>
      </c>
      <c r="J6" s="103">
        <v>2542</v>
      </c>
      <c r="K6" s="102">
        <v>3220</v>
      </c>
      <c r="L6" s="103">
        <v>2968</v>
      </c>
      <c r="M6" s="102">
        <v>5368</v>
      </c>
      <c r="N6" s="103">
        <v>4764</v>
      </c>
      <c r="O6" s="103">
        <v>5642</v>
      </c>
      <c r="P6" s="103">
        <v>4918</v>
      </c>
      <c r="Q6" s="103">
        <v>5892</v>
      </c>
      <c r="R6" s="103">
        <v>5019</v>
      </c>
      <c r="S6" s="103">
        <v>5800</v>
      </c>
      <c r="T6" s="103">
        <v>4956</v>
      </c>
      <c r="U6" s="103">
        <v>3756</v>
      </c>
      <c r="V6" s="103">
        <v>3052</v>
      </c>
      <c r="W6" s="104"/>
      <c r="X6" s="112" t="s">
        <v>229</v>
      </c>
    </row>
    <row r="7" spans="1:24" ht="50.1" customHeight="1">
      <c r="A7" s="4">
        <v>58</v>
      </c>
      <c r="B7" s="8" t="s">
        <v>52</v>
      </c>
      <c r="C7" s="13"/>
      <c r="D7" s="5" t="s">
        <v>53</v>
      </c>
      <c r="E7" s="6">
        <v>0</v>
      </c>
      <c r="F7" s="6">
        <v>0</v>
      </c>
      <c r="G7" s="6">
        <v>0</v>
      </c>
      <c r="H7" s="6">
        <v>0</v>
      </c>
      <c r="I7" s="6">
        <v>0</v>
      </c>
      <c r="J7" s="6">
        <v>0</v>
      </c>
      <c r="K7" s="11">
        <v>55.12</v>
      </c>
      <c r="L7" s="11">
        <v>54.61</v>
      </c>
      <c r="M7" s="11">
        <v>74.738159463487335</v>
      </c>
      <c r="N7" s="12">
        <v>68.442714105793456</v>
      </c>
      <c r="O7" s="12">
        <v>74.812258064516115</v>
      </c>
      <c r="P7" s="12">
        <v>68.28294835298901</v>
      </c>
      <c r="Q7" s="12">
        <v>73.909227766463005</v>
      </c>
      <c r="R7" s="12">
        <v>68.205481171548129</v>
      </c>
      <c r="S7" s="12">
        <v>74.225082644628088</v>
      </c>
      <c r="T7" s="12">
        <v>67.880039770216527</v>
      </c>
      <c r="U7" s="56" t="s">
        <v>16</v>
      </c>
      <c r="V7" s="56" t="s">
        <v>18</v>
      </c>
      <c r="W7" s="7"/>
      <c r="X7" s="33" t="s">
        <v>224</v>
      </c>
    </row>
    <row r="8" spans="1:24" s="34" customFormat="1" ht="22.5">
      <c r="A8" s="4">
        <v>59</v>
      </c>
      <c r="B8" s="8" t="s">
        <v>54</v>
      </c>
      <c r="C8" s="9"/>
      <c r="D8" s="5" t="s">
        <v>29</v>
      </c>
      <c r="E8" s="19">
        <f t="shared" ref="E8:J8" si="0">SUM(E10:E12)</f>
        <v>2842</v>
      </c>
      <c r="F8" s="19">
        <f t="shared" si="0"/>
        <v>268</v>
      </c>
      <c r="G8" s="19">
        <f t="shared" si="0"/>
        <v>3052</v>
      </c>
      <c r="H8" s="19">
        <f t="shared" si="0"/>
        <v>279</v>
      </c>
      <c r="I8" s="19">
        <f t="shared" si="0"/>
        <v>3384</v>
      </c>
      <c r="J8" s="19">
        <f t="shared" si="0"/>
        <v>343</v>
      </c>
      <c r="K8" s="19">
        <v>3611</v>
      </c>
      <c r="L8" s="19">
        <v>386</v>
      </c>
      <c r="M8" s="19">
        <v>3905</v>
      </c>
      <c r="N8" s="19">
        <v>523</v>
      </c>
      <c r="O8" s="19">
        <v>4195</v>
      </c>
      <c r="P8" s="19">
        <v>504</v>
      </c>
      <c r="Q8" s="19">
        <v>4227</v>
      </c>
      <c r="R8" s="19">
        <v>516</v>
      </c>
      <c r="S8" s="19">
        <v>4210</v>
      </c>
      <c r="T8" s="19">
        <v>538</v>
      </c>
      <c r="U8" s="57">
        <v>2549</v>
      </c>
      <c r="V8" s="57">
        <v>332</v>
      </c>
      <c r="W8" s="7"/>
      <c r="X8" s="33" t="s">
        <v>225</v>
      </c>
    </row>
    <row r="9" spans="1:24" ht="21.95" customHeight="1">
      <c r="A9" s="4"/>
      <c r="B9" s="142" t="s">
        <v>55</v>
      </c>
      <c r="C9" s="143"/>
      <c r="D9" s="5"/>
      <c r="E9" s="11"/>
      <c r="F9" s="11"/>
      <c r="G9" s="11"/>
      <c r="H9" s="11"/>
      <c r="I9" s="11"/>
      <c r="J9" s="11"/>
      <c r="K9" s="11"/>
      <c r="L9" s="11"/>
      <c r="M9" s="11"/>
      <c r="N9" s="11"/>
      <c r="O9" s="11"/>
      <c r="P9" s="11"/>
      <c r="Q9" s="11"/>
      <c r="R9" s="11"/>
      <c r="S9" s="11"/>
      <c r="T9" s="11"/>
      <c r="U9" s="55"/>
      <c r="V9" s="55"/>
      <c r="W9" s="7"/>
      <c r="X9" s="47" t="s">
        <v>38</v>
      </c>
    </row>
    <row r="10" spans="1:24" ht="33" customHeight="1">
      <c r="A10" s="4"/>
      <c r="B10" s="8"/>
      <c r="C10" s="4" t="s">
        <v>56</v>
      </c>
      <c r="D10" s="5" t="s">
        <v>29</v>
      </c>
      <c r="E10" s="19">
        <f>1232+691</f>
        <v>1923</v>
      </c>
      <c r="F10" s="20">
        <f>156+60</f>
        <v>216</v>
      </c>
      <c r="G10" s="19">
        <f>1173+839</f>
        <v>2012</v>
      </c>
      <c r="H10" s="20">
        <f>176+63</f>
        <v>239</v>
      </c>
      <c r="I10" s="19">
        <f>1392+868</f>
        <v>2260</v>
      </c>
      <c r="J10" s="20">
        <f>208+87</f>
        <v>295</v>
      </c>
      <c r="K10" s="19">
        <v>2410</v>
      </c>
      <c r="L10" s="20">
        <v>332</v>
      </c>
      <c r="M10" s="19">
        <v>2620</v>
      </c>
      <c r="N10" s="20">
        <v>456</v>
      </c>
      <c r="O10" s="40">
        <v>2825</v>
      </c>
      <c r="P10" s="20">
        <v>432</v>
      </c>
      <c r="Q10" s="40">
        <v>2831</v>
      </c>
      <c r="R10" s="20">
        <v>434</v>
      </c>
      <c r="S10" s="40">
        <v>2841</v>
      </c>
      <c r="T10" s="20">
        <v>462</v>
      </c>
      <c r="U10" s="58">
        <v>1714</v>
      </c>
      <c r="V10" s="58">
        <v>271</v>
      </c>
      <c r="W10" s="7"/>
      <c r="X10" s="33" t="s">
        <v>226</v>
      </c>
    </row>
    <row r="11" spans="1:24" ht="33" customHeight="1">
      <c r="A11" s="4"/>
      <c r="B11" s="8"/>
      <c r="C11" s="4" t="s">
        <v>57</v>
      </c>
      <c r="D11" s="5" t="s">
        <v>29</v>
      </c>
      <c r="E11" s="19">
        <v>62</v>
      </c>
      <c r="F11" s="20">
        <v>48</v>
      </c>
      <c r="G11" s="19">
        <v>87</v>
      </c>
      <c r="H11" s="20">
        <v>35</v>
      </c>
      <c r="I11" s="19">
        <v>105</v>
      </c>
      <c r="J11" s="20">
        <v>35</v>
      </c>
      <c r="K11" s="19">
        <v>107</v>
      </c>
      <c r="L11" s="20">
        <v>37</v>
      </c>
      <c r="M11" s="19">
        <v>101</v>
      </c>
      <c r="N11" s="20">
        <v>53</v>
      </c>
      <c r="O11" s="20">
        <v>147</v>
      </c>
      <c r="P11" s="20">
        <v>49</v>
      </c>
      <c r="Q11" s="20">
        <v>144</v>
      </c>
      <c r="R11" s="20">
        <v>52</v>
      </c>
      <c r="S11" s="20">
        <v>103</v>
      </c>
      <c r="T11" s="20">
        <v>46</v>
      </c>
      <c r="U11" s="58">
        <v>99</v>
      </c>
      <c r="V11" s="58">
        <v>34</v>
      </c>
      <c r="W11" s="7"/>
      <c r="X11" s="33" t="s">
        <v>227</v>
      </c>
    </row>
    <row r="12" spans="1:24" ht="33" customHeight="1">
      <c r="A12" s="15"/>
      <c r="B12" s="91"/>
      <c r="C12" s="15" t="s">
        <v>58</v>
      </c>
      <c r="D12" s="39" t="s">
        <v>29</v>
      </c>
      <c r="E12" s="92">
        <f>535+322</f>
        <v>857</v>
      </c>
      <c r="F12" s="93">
        <f>3+1</f>
        <v>4</v>
      </c>
      <c r="G12" s="92">
        <f>567+386</f>
        <v>953</v>
      </c>
      <c r="H12" s="93">
        <f>1+4</f>
        <v>5</v>
      </c>
      <c r="I12" s="92">
        <f>607+412</f>
        <v>1019</v>
      </c>
      <c r="J12" s="93">
        <f>4+9</f>
        <v>13</v>
      </c>
      <c r="K12" s="92">
        <v>1094</v>
      </c>
      <c r="L12" s="94">
        <v>17</v>
      </c>
      <c r="M12" s="92">
        <v>1184</v>
      </c>
      <c r="N12" s="93">
        <v>14</v>
      </c>
      <c r="O12" s="93">
        <v>1223</v>
      </c>
      <c r="P12" s="93">
        <v>23</v>
      </c>
      <c r="Q12" s="93">
        <v>1252</v>
      </c>
      <c r="R12" s="93">
        <v>30</v>
      </c>
      <c r="S12" s="93">
        <v>1266</v>
      </c>
      <c r="T12" s="93">
        <v>30</v>
      </c>
      <c r="U12" s="93">
        <v>736</v>
      </c>
      <c r="V12" s="93">
        <v>27</v>
      </c>
      <c r="W12" s="16"/>
      <c r="X12" s="111" t="s">
        <v>228</v>
      </c>
    </row>
    <row r="13" spans="1:24" ht="19.5">
      <c r="A13" s="137" t="s">
        <v>223</v>
      </c>
      <c r="B13" s="138"/>
      <c r="C13" s="138"/>
      <c r="D13" s="138"/>
      <c r="E13" s="109"/>
      <c r="F13" s="109"/>
      <c r="G13" s="109"/>
      <c r="H13" s="109"/>
      <c r="I13" s="109"/>
      <c r="J13" s="109"/>
      <c r="K13" s="109"/>
      <c r="L13" s="109"/>
      <c r="M13" s="109"/>
      <c r="N13" s="109"/>
      <c r="O13" s="109"/>
      <c r="P13" s="109"/>
      <c r="Q13" s="109"/>
      <c r="R13" s="109"/>
      <c r="S13" s="109"/>
      <c r="T13" s="109"/>
      <c r="U13" s="109"/>
      <c r="V13" s="109"/>
      <c r="W13" s="109"/>
      <c r="X13" s="110"/>
    </row>
    <row r="14" spans="1:24" ht="33.75">
      <c r="A14" s="98">
        <v>213</v>
      </c>
      <c r="B14" s="106" t="s">
        <v>40</v>
      </c>
      <c r="C14" s="107"/>
      <c r="D14" s="101" t="s">
        <v>28</v>
      </c>
      <c r="E14" s="108">
        <v>42</v>
      </c>
      <c r="F14" s="108">
        <v>35</v>
      </c>
      <c r="G14" s="108">
        <v>48</v>
      </c>
      <c r="H14" s="108">
        <v>39</v>
      </c>
      <c r="I14" s="108">
        <v>79</v>
      </c>
      <c r="J14" s="108">
        <v>67</v>
      </c>
      <c r="K14" s="108">
        <v>41</v>
      </c>
      <c r="L14" s="108">
        <v>23</v>
      </c>
      <c r="M14" s="108">
        <v>75</v>
      </c>
      <c r="N14" s="108">
        <v>52</v>
      </c>
      <c r="O14" s="108">
        <v>78</v>
      </c>
      <c r="P14" s="108">
        <v>77</v>
      </c>
      <c r="Q14" s="108">
        <v>60</v>
      </c>
      <c r="R14" s="108">
        <v>54</v>
      </c>
      <c r="S14" s="108">
        <v>57</v>
      </c>
      <c r="T14" s="108">
        <v>61</v>
      </c>
      <c r="U14" s="108">
        <v>64</v>
      </c>
      <c r="V14" s="108">
        <v>57</v>
      </c>
      <c r="W14" s="104"/>
      <c r="X14" s="51" t="s">
        <v>76</v>
      </c>
    </row>
    <row r="15" spans="1:24" ht="33.75">
      <c r="A15" s="4">
        <v>214</v>
      </c>
      <c r="B15" s="72" t="s">
        <v>41</v>
      </c>
      <c r="C15" s="17"/>
      <c r="D15" s="5" t="s">
        <v>28</v>
      </c>
      <c r="E15" s="64">
        <v>2517</v>
      </c>
      <c r="F15" s="64">
        <v>2223</v>
      </c>
      <c r="G15" s="64">
        <v>2543</v>
      </c>
      <c r="H15" s="64">
        <v>2216</v>
      </c>
      <c r="I15" s="64">
        <v>2636</v>
      </c>
      <c r="J15" s="64">
        <v>2298</v>
      </c>
      <c r="K15" s="64">
        <v>2847</v>
      </c>
      <c r="L15" s="64">
        <v>2438</v>
      </c>
      <c r="M15" s="64">
        <v>2924</v>
      </c>
      <c r="N15" s="64">
        <v>2464</v>
      </c>
      <c r="O15" s="64">
        <v>3119</v>
      </c>
      <c r="P15" s="64">
        <v>2483</v>
      </c>
      <c r="Q15" s="64">
        <v>3317</v>
      </c>
      <c r="R15" s="64">
        <v>2566</v>
      </c>
      <c r="S15" s="64">
        <v>3380</v>
      </c>
      <c r="T15" s="64">
        <v>2693</v>
      </c>
      <c r="U15" s="64">
        <v>3552</v>
      </c>
      <c r="V15" s="64">
        <v>2855</v>
      </c>
      <c r="W15" s="7"/>
      <c r="X15" s="47" t="s">
        <v>77</v>
      </c>
    </row>
    <row r="16" spans="1:24" ht="33.75">
      <c r="A16" s="4">
        <v>215</v>
      </c>
      <c r="B16" s="72" t="s">
        <v>42</v>
      </c>
      <c r="C16" s="17"/>
      <c r="D16" s="5" t="s">
        <v>28</v>
      </c>
      <c r="E16" s="26">
        <v>126</v>
      </c>
      <c r="F16" s="26">
        <v>185</v>
      </c>
      <c r="G16" s="26">
        <v>129</v>
      </c>
      <c r="H16" s="26">
        <v>181</v>
      </c>
      <c r="I16" s="26">
        <v>137</v>
      </c>
      <c r="J16" s="26">
        <v>177</v>
      </c>
      <c r="K16" s="26">
        <v>137</v>
      </c>
      <c r="L16" s="26">
        <v>172</v>
      </c>
      <c r="M16" s="26">
        <v>133</v>
      </c>
      <c r="N16" s="26">
        <v>159</v>
      </c>
      <c r="O16" s="26">
        <v>138</v>
      </c>
      <c r="P16" s="26">
        <v>153</v>
      </c>
      <c r="Q16" s="26">
        <v>139</v>
      </c>
      <c r="R16" s="26">
        <v>147</v>
      </c>
      <c r="S16" s="26">
        <v>136</v>
      </c>
      <c r="T16" s="26">
        <v>146</v>
      </c>
      <c r="U16" s="26">
        <v>140</v>
      </c>
      <c r="V16" s="26">
        <v>137</v>
      </c>
      <c r="W16" s="7"/>
      <c r="X16" s="47" t="s">
        <v>78</v>
      </c>
    </row>
    <row r="17" spans="1:24" ht="34.5">
      <c r="A17" s="4">
        <v>216</v>
      </c>
      <c r="B17" s="72" t="s">
        <v>43</v>
      </c>
      <c r="C17" s="17"/>
      <c r="D17" s="5" t="s">
        <v>28</v>
      </c>
      <c r="E17" s="64">
        <v>2473</v>
      </c>
      <c r="F17" s="64">
        <v>2121</v>
      </c>
      <c r="G17" s="64">
        <v>2474</v>
      </c>
      <c r="H17" s="64">
        <v>2105</v>
      </c>
      <c r="I17" s="64">
        <v>2534</v>
      </c>
      <c r="J17" s="64">
        <v>2151</v>
      </c>
      <c r="K17" s="64">
        <v>2589</v>
      </c>
      <c r="L17" s="64">
        <v>2166</v>
      </c>
      <c r="M17" s="64">
        <v>2652</v>
      </c>
      <c r="N17" s="64">
        <v>2210</v>
      </c>
      <c r="O17" s="62">
        <v>2575</v>
      </c>
      <c r="P17" s="62">
        <v>2246</v>
      </c>
      <c r="Q17" s="62">
        <v>2458</v>
      </c>
      <c r="R17" s="62">
        <v>2180</v>
      </c>
      <c r="S17" s="64">
        <v>2616</v>
      </c>
      <c r="T17" s="64">
        <v>2284</v>
      </c>
      <c r="U17" s="64">
        <v>1948</v>
      </c>
      <c r="V17" s="64">
        <v>1400</v>
      </c>
      <c r="W17" s="7"/>
      <c r="X17" s="47" t="s">
        <v>79</v>
      </c>
    </row>
    <row r="18" spans="1:24" ht="22.5">
      <c r="A18" s="4">
        <v>240</v>
      </c>
      <c r="B18" s="72" t="s">
        <v>122</v>
      </c>
      <c r="C18" s="17"/>
      <c r="D18" s="5" t="s">
        <v>14</v>
      </c>
      <c r="E18" s="24">
        <v>132</v>
      </c>
      <c r="F18" s="24">
        <v>77</v>
      </c>
      <c r="G18" s="24">
        <v>141</v>
      </c>
      <c r="H18" s="24">
        <v>83</v>
      </c>
      <c r="I18" s="24">
        <v>142</v>
      </c>
      <c r="J18" s="24">
        <v>80</v>
      </c>
      <c r="K18" s="24">
        <v>124</v>
      </c>
      <c r="L18" s="24">
        <v>81</v>
      </c>
      <c r="M18" s="24">
        <v>144</v>
      </c>
      <c r="N18" s="24">
        <v>78</v>
      </c>
      <c r="O18" s="24">
        <v>140</v>
      </c>
      <c r="P18" s="24">
        <v>76</v>
      </c>
      <c r="Q18" s="64">
        <v>141</v>
      </c>
      <c r="R18" s="64">
        <v>76</v>
      </c>
      <c r="S18" s="64">
        <v>138</v>
      </c>
      <c r="T18" s="64">
        <v>83</v>
      </c>
      <c r="U18" s="64">
        <v>143</v>
      </c>
      <c r="V18" s="64">
        <v>88</v>
      </c>
      <c r="W18" s="65" t="s">
        <v>17</v>
      </c>
      <c r="X18" s="47" t="s">
        <v>123</v>
      </c>
    </row>
    <row r="19" spans="1:24" ht="22.5">
      <c r="A19" s="4">
        <v>241</v>
      </c>
      <c r="B19" s="67" t="s">
        <v>214</v>
      </c>
      <c r="C19" s="29"/>
      <c r="D19" s="5" t="s">
        <v>14</v>
      </c>
      <c r="E19" s="24">
        <v>126</v>
      </c>
      <c r="F19" s="24">
        <v>185</v>
      </c>
      <c r="G19" s="24">
        <v>131</v>
      </c>
      <c r="H19" s="24">
        <v>181</v>
      </c>
      <c r="I19" s="24">
        <v>136</v>
      </c>
      <c r="J19" s="24">
        <v>177</v>
      </c>
      <c r="K19" s="24">
        <v>137</v>
      </c>
      <c r="L19" s="24">
        <v>172</v>
      </c>
      <c r="M19" s="24">
        <v>133</v>
      </c>
      <c r="N19" s="24">
        <v>159</v>
      </c>
      <c r="O19" s="24">
        <v>137</v>
      </c>
      <c r="P19" s="24">
        <v>153</v>
      </c>
      <c r="Q19" s="24">
        <v>139</v>
      </c>
      <c r="R19" s="24">
        <v>147</v>
      </c>
      <c r="S19" s="24">
        <v>136</v>
      </c>
      <c r="T19" s="24">
        <v>145</v>
      </c>
      <c r="U19" s="24">
        <v>140</v>
      </c>
      <c r="V19" s="24">
        <v>137</v>
      </c>
      <c r="W19" s="65" t="s">
        <v>17</v>
      </c>
      <c r="X19" s="33" t="s">
        <v>215</v>
      </c>
    </row>
    <row r="20" spans="1:24" ht="22.5">
      <c r="A20" s="4">
        <v>242</v>
      </c>
      <c r="B20" s="67" t="s">
        <v>216</v>
      </c>
      <c r="C20" s="17"/>
      <c r="D20" s="5" t="s">
        <v>14</v>
      </c>
      <c r="E20" s="24">
        <v>88</v>
      </c>
      <c r="F20" s="24">
        <v>122</v>
      </c>
      <c r="G20" s="24">
        <v>93</v>
      </c>
      <c r="H20" s="24">
        <v>112</v>
      </c>
      <c r="I20" s="24">
        <v>99</v>
      </c>
      <c r="J20" s="24">
        <v>110</v>
      </c>
      <c r="K20" s="24">
        <v>94</v>
      </c>
      <c r="L20" s="24">
        <v>111</v>
      </c>
      <c r="M20" s="24">
        <v>93</v>
      </c>
      <c r="N20" s="24">
        <v>100</v>
      </c>
      <c r="O20" s="24">
        <v>96</v>
      </c>
      <c r="P20" s="24">
        <v>98</v>
      </c>
      <c r="Q20" s="24">
        <v>102</v>
      </c>
      <c r="R20" s="24">
        <v>93</v>
      </c>
      <c r="S20" s="24">
        <v>91</v>
      </c>
      <c r="T20" s="24">
        <v>90</v>
      </c>
      <c r="U20" s="24">
        <v>94</v>
      </c>
      <c r="V20" s="24">
        <v>83</v>
      </c>
      <c r="W20" s="65" t="s">
        <v>17</v>
      </c>
      <c r="X20" s="33" t="s">
        <v>217</v>
      </c>
    </row>
    <row r="21" spans="1:24" ht="45.75">
      <c r="A21" s="4">
        <v>243</v>
      </c>
      <c r="B21" s="72" t="s">
        <v>27</v>
      </c>
      <c r="C21" s="29"/>
      <c r="D21" s="5" t="s">
        <v>14</v>
      </c>
      <c r="E21" s="24">
        <v>13395</v>
      </c>
      <c r="F21" s="24">
        <v>13072</v>
      </c>
      <c r="G21" s="24">
        <v>14232</v>
      </c>
      <c r="H21" s="24">
        <v>13213</v>
      </c>
      <c r="I21" s="24">
        <v>12670</v>
      </c>
      <c r="J21" s="24">
        <v>11628</v>
      </c>
      <c r="K21" s="24">
        <v>14064</v>
      </c>
      <c r="L21" s="24">
        <v>12635</v>
      </c>
      <c r="M21" s="24">
        <v>18835</v>
      </c>
      <c r="N21" s="24">
        <v>16484</v>
      </c>
      <c r="O21" s="24">
        <v>16198</v>
      </c>
      <c r="P21" s="24">
        <v>14364</v>
      </c>
      <c r="Q21" s="24">
        <v>18448</v>
      </c>
      <c r="R21" s="24">
        <v>15859</v>
      </c>
      <c r="S21" s="24">
        <v>20017</v>
      </c>
      <c r="T21" s="24">
        <v>17524</v>
      </c>
      <c r="U21" s="24">
        <v>21334</v>
      </c>
      <c r="V21" s="24">
        <v>18603</v>
      </c>
      <c r="W21" s="65" t="s">
        <v>17</v>
      </c>
      <c r="X21" s="47" t="s">
        <v>124</v>
      </c>
    </row>
    <row r="22" spans="1:24" ht="22.5">
      <c r="A22" s="4">
        <v>245</v>
      </c>
      <c r="B22" s="72" t="s">
        <v>126</v>
      </c>
      <c r="C22" s="17"/>
      <c r="D22" s="18" t="s">
        <v>14</v>
      </c>
      <c r="E22" s="64">
        <v>7</v>
      </c>
      <c r="F22" s="64">
        <v>5</v>
      </c>
      <c r="G22" s="64">
        <v>9</v>
      </c>
      <c r="H22" s="64">
        <v>9</v>
      </c>
      <c r="I22" s="64">
        <v>7</v>
      </c>
      <c r="J22" s="64">
        <v>5</v>
      </c>
      <c r="K22" s="64">
        <v>8</v>
      </c>
      <c r="L22" s="64">
        <v>9</v>
      </c>
      <c r="M22" s="64">
        <v>9</v>
      </c>
      <c r="N22" s="64">
        <v>13</v>
      </c>
      <c r="O22" s="64">
        <v>20</v>
      </c>
      <c r="P22" s="64">
        <v>16</v>
      </c>
      <c r="Q22" s="64">
        <v>37</v>
      </c>
      <c r="R22" s="64">
        <v>23</v>
      </c>
      <c r="S22" s="64">
        <v>22</v>
      </c>
      <c r="T22" s="64">
        <v>15</v>
      </c>
      <c r="U22" s="64">
        <v>18</v>
      </c>
      <c r="V22" s="64">
        <v>10</v>
      </c>
      <c r="W22" s="65" t="s">
        <v>17</v>
      </c>
      <c r="X22" s="47" t="s">
        <v>127</v>
      </c>
    </row>
    <row r="23" spans="1:24" ht="22.5">
      <c r="A23" s="4">
        <v>246</v>
      </c>
      <c r="B23" s="72" t="s">
        <v>128</v>
      </c>
      <c r="C23" s="17"/>
      <c r="D23" s="18" t="s">
        <v>14</v>
      </c>
      <c r="E23" s="64">
        <v>62069</v>
      </c>
      <c r="F23" s="64">
        <v>48041</v>
      </c>
      <c r="G23" s="64">
        <v>48569</v>
      </c>
      <c r="H23" s="64">
        <v>32926</v>
      </c>
      <c r="I23" s="64">
        <v>46858</v>
      </c>
      <c r="J23" s="64">
        <v>33931</v>
      </c>
      <c r="K23" s="64">
        <v>75226</v>
      </c>
      <c r="L23" s="64">
        <v>64188</v>
      </c>
      <c r="M23" s="64">
        <v>72238</v>
      </c>
      <c r="N23" s="64">
        <v>55700</v>
      </c>
      <c r="O23" s="64">
        <v>69069</v>
      </c>
      <c r="P23" s="64">
        <v>53449</v>
      </c>
      <c r="Q23" s="64">
        <v>65788</v>
      </c>
      <c r="R23" s="64">
        <v>54098</v>
      </c>
      <c r="S23" s="64">
        <v>77138.916666666672</v>
      </c>
      <c r="T23" s="64">
        <v>60111.666666666664</v>
      </c>
      <c r="U23" s="64">
        <v>57083.991666666669</v>
      </c>
      <c r="V23" s="64">
        <v>41974.566666666666</v>
      </c>
      <c r="W23" s="65" t="s">
        <v>17</v>
      </c>
      <c r="X23" s="47" t="s">
        <v>129</v>
      </c>
    </row>
    <row r="24" spans="1:24" ht="22.5">
      <c r="A24" s="4">
        <v>247</v>
      </c>
      <c r="B24" s="72" t="s">
        <v>130</v>
      </c>
      <c r="C24" s="17"/>
      <c r="D24" s="18" t="s">
        <v>14</v>
      </c>
      <c r="E24" s="64">
        <v>38</v>
      </c>
      <c r="F24" s="64">
        <v>63</v>
      </c>
      <c r="G24" s="64">
        <v>38</v>
      </c>
      <c r="H24" s="64">
        <v>69</v>
      </c>
      <c r="I24" s="64">
        <v>38</v>
      </c>
      <c r="J24" s="64">
        <v>66</v>
      </c>
      <c r="K24" s="64">
        <v>43</v>
      </c>
      <c r="L24" s="64">
        <v>61</v>
      </c>
      <c r="M24" s="64">
        <v>40</v>
      </c>
      <c r="N24" s="64">
        <v>59</v>
      </c>
      <c r="O24" s="64">
        <v>41</v>
      </c>
      <c r="P24" s="64">
        <v>55</v>
      </c>
      <c r="Q24" s="64">
        <v>37</v>
      </c>
      <c r="R24" s="64">
        <v>54</v>
      </c>
      <c r="S24" s="64">
        <v>45</v>
      </c>
      <c r="T24" s="64">
        <v>55</v>
      </c>
      <c r="U24" s="64">
        <v>46</v>
      </c>
      <c r="V24" s="64">
        <v>54</v>
      </c>
      <c r="W24" s="65" t="s">
        <v>17</v>
      </c>
      <c r="X24" s="47" t="s">
        <v>131</v>
      </c>
    </row>
    <row r="25" spans="1:24" ht="36">
      <c r="A25" s="4">
        <v>248</v>
      </c>
      <c r="B25" s="72" t="s">
        <v>132</v>
      </c>
      <c r="C25" s="17"/>
      <c r="D25" s="5" t="s">
        <v>14</v>
      </c>
      <c r="E25" s="64">
        <v>159492</v>
      </c>
      <c r="F25" s="64">
        <v>145900</v>
      </c>
      <c r="G25" s="64">
        <v>165319</v>
      </c>
      <c r="H25" s="64">
        <v>152602</v>
      </c>
      <c r="I25" s="64">
        <v>173790</v>
      </c>
      <c r="J25" s="64">
        <v>160422</v>
      </c>
      <c r="K25" s="64">
        <v>172485</v>
      </c>
      <c r="L25" s="64">
        <v>179525</v>
      </c>
      <c r="M25" s="64">
        <v>191401</v>
      </c>
      <c r="N25" s="64">
        <v>183749</v>
      </c>
      <c r="O25" s="64">
        <v>209627</v>
      </c>
      <c r="P25" s="64">
        <v>185895</v>
      </c>
      <c r="Q25" s="64">
        <v>213106</v>
      </c>
      <c r="R25" s="64">
        <v>204749</v>
      </c>
      <c r="S25" s="64">
        <v>225409</v>
      </c>
      <c r="T25" s="64">
        <v>214842</v>
      </c>
      <c r="U25" s="64">
        <v>236886</v>
      </c>
      <c r="V25" s="64">
        <v>225516</v>
      </c>
      <c r="W25" s="65" t="s">
        <v>17</v>
      </c>
      <c r="X25" s="47" t="s">
        <v>133</v>
      </c>
    </row>
    <row r="26" spans="1:24" ht="22.5">
      <c r="A26" s="4">
        <v>249</v>
      </c>
      <c r="B26" s="72" t="s">
        <v>134</v>
      </c>
      <c r="C26" s="17"/>
      <c r="D26" s="5" t="s">
        <v>14</v>
      </c>
      <c r="E26" s="64">
        <v>7</v>
      </c>
      <c r="F26" s="64">
        <v>11</v>
      </c>
      <c r="G26" s="64">
        <v>7</v>
      </c>
      <c r="H26" s="64">
        <v>12</v>
      </c>
      <c r="I26" s="64">
        <v>7</v>
      </c>
      <c r="J26" s="64">
        <v>12</v>
      </c>
      <c r="K26" s="64">
        <v>8</v>
      </c>
      <c r="L26" s="64">
        <v>11</v>
      </c>
      <c r="M26" s="64">
        <v>10</v>
      </c>
      <c r="N26" s="64">
        <v>9</v>
      </c>
      <c r="O26" s="64">
        <v>9</v>
      </c>
      <c r="P26" s="64">
        <v>10</v>
      </c>
      <c r="Q26" s="64">
        <v>6</v>
      </c>
      <c r="R26" s="64">
        <v>13</v>
      </c>
      <c r="S26" s="64">
        <v>8</v>
      </c>
      <c r="T26" s="64">
        <v>11</v>
      </c>
      <c r="U26" s="64">
        <v>9</v>
      </c>
      <c r="V26" s="64">
        <v>10</v>
      </c>
      <c r="W26" s="65" t="s">
        <v>17</v>
      </c>
      <c r="X26" s="47" t="s">
        <v>135</v>
      </c>
    </row>
    <row r="27" spans="1:24" ht="33.75">
      <c r="A27" s="4">
        <v>250</v>
      </c>
      <c r="B27" s="89" t="s">
        <v>136</v>
      </c>
      <c r="C27" s="17"/>
      <c r="D27" s="18" t="s">
        <v>14</v>
      </c>
      <c r="E27" s="14">
        <v>193871</v>
      </c>
      <c r="F27" s="64">
        <v>194764</v>
      </c>
      <c r="G27" s="64">
        <v>207965</v>
      </c>
      <c r="H27" s="64">
        <v>205675</v>
      </c>
      <c r="I27" s="64">
        <v>211174</v>
      </c>
      <c r="J27" s="64">
        <v>205302</v>
      </c>
      <c r="K27" s="64">
        <v>241660</v>
      </c>
      <c r="L27" s="64">
        <v>236907</v>
      </c>
      <c r="M27" s="64">
        <v>211172</v>
      </c>
      <c r="N27" s="64">
        <v>211658</v>
      </c>
      <c r="O27" s="64">
        <v>187371</v>
      </c>
      <c r="P27" s="64">
        <v>178913</v>
      </c>
      <c r="Q27" s="64">
        <v>198530</v>
      </c>
      <c r="R27" s="64">
        <v>185975</v>
      </c>
      <c r="S27" s="64">
        <v>209294</v>
      </c>
      <c r="T27" s="64">
        <v>190580</v>
      </c>
      <c r="U27" s="64">
        <f>206989+21822</f>
        <v>228811</v>
      </c>
      <c r="V27" s="59">
        <f>173860+30645</f>
        <v>204505</v>
      </c>
      <c r="W27" s="65" t="s">
        <v>17</v>
      </c>
      <c r="X27" s="47" t="s">
        <v>137</v>
      </c>
    </row>
    <row r="28" spans="1:24" ht="22.5">
      <c r="A28" s="4">
        <v>251</v>
      </c>
      <c r="B28" s="89" t="s">
        <v>138</v>
      </c>
      <c r="C28" s="17"/>
      <c r="D28" s="5" t="s">
        <v>14</v>
      </c>
      <c r="E28" s="64">
        <v>159</v>
      </c>
      <c r="F28" s="64">
        <v>175</v>
      </c>
      <c r="G28" s="64">
        <v>279</v>
      </c>
      <c r="H28" s="64">
        <v>325</v>
      </c>
      <c r="I28" s="64">
        <v>159</v>
      </c>
      <c r="J28" s="64">
        <v>168</v>
      </c>
      <c r="K28" s="64">
        <v>90</v>
      </c>
      <c r="L28" s="64">
        <v>97</v>
      </c>
      <c r="M28" s="64">
        <v>132</v>
      </c>
      <c r="N28" s="64">
        <v>148</v>
      </c>
      <c r="O28" s="64">
        <v>102</v>
      </c>
      <c r="P28" s="64">
        <v>114</v>
      </c>
      <c r="Q28" s="64">
        <v>129</v>
      </c>
      <c r="R28" s="64">
        <v>152</v>
      </c>
      <c r="S28" s="64">
        <v>138</v>
      </c>
      <c r="T28" s="64">
        <v>174</v>
      </c>
      <c r="U28" s="64">
        <f>26+103</f>
        <v>129</v>
      </c>
      <c r="V28" s="64">
        <f>34+119</f>
        <v>153</v>
      </c>
      <c r="W28" s="65" t="s">
        <v>17</v>
      </c>
      <c r="X28" s="47" t="s">
        <v>139</v>
      </c>
    </row>
    <row r="29" spans="1:24" ht="22.5">
      <c r="A29" s="4">
        <v>252</v>
      </c>
      <c r="B29" s="72" t="s">
        <v>140</v>
      </c>
      <c r="C29" s="17"/>
      <c r="D29" s="5" t="s">
        <v>14</v>
      </c>
      <c r="E29" s="64">
        <v>51489</v>
      </c>
      <c r="F29" s="64">
        <v>12872</v>
      </c>
      <c r="G29" s="64">
        <v>44750</v>
      </c>
      <c r="H29" s="64">
        <v>11187</v>
      </c>
      <c r="I29" s="64">
        <v>26799</v>
      </c>
      <c r="J29" s="64">
        <v>17866</v>
      </c>
      <c r="K29" s="64">
        <v>25000</v>
      </c>
      <c r="L29" s="64">
        <v>13463</v>
      </c>
      <c r="M29" s="64">
        <v>19272</v>
      </c>
      <c r="N29" s="64">
        <v>8260</v>
      </c>
      <c r="O29" s="64">
        <v>37340</v>
      </c>
      <c r="P29" s="64">
        <v>16003</v>
      </c>
      <c r="Q29" s="64">
        <v>45789</v>
      </c>
      <c r="R29" s="64">
        <v>19352</v>
      </c>
      <c r="S29" s="64">
        <v>24186</v>
      </c>
      <c r="T29" s="64">
        <v>15659</v>
      </c>
      <c r="U29" s="64">
        <v>15008</v>
      </c>
      <c r="V29" s="64">
        <v>9687</v>
      </c>
      <c r="W29" s="65" t="s">
        <v>17</v>
      </c>
      <c r="X29" s="47" t="s">
        <v>141</v>
      </c>
    </row>
    <row r="30" spans="1:24" ht="22.5">
      <c r="A30" s="4">
        <v>253</v>
      </c>
      <c r="B30" s="72" t="s">
        <v>142</v>
      </c>
      <c r="C30" s="17"/>
      <c r="D30" s="5" t="s">
        <v>14</v>
      </c>
      <c r="E30" s="64">
        <v>126</v>
      </c>
      <c r="F30" s="64">
        <v>185</v>
      </c>
      <c r="G30" s="64">
        <v>131</v>
      </c>
      <c r="H30" s="64">
        <v>181</v>
      </c>
      <c r="I30" s="64">
        <v>136</v>
      </c>
      <c r="J30" s="64">
        <v>177</v>
      </c>
      <c r="K30" s="64">
        <v>137</v>
      </c>
      <c r="L30" s="64">
        <v>172</v>
      </c>
      <c r="M30" s="64">
        <v>133</v>
      </c>
      <c r="N30" s="64">
        <v>159</v>
      </c>
      <c r="O30" s="64">
        <v>137</v>
      </c>
      <c r="P30" s="64">
        <v>153</v>
      </c>
      <c r="Q30" s="64">
        <v>139</v>
      </c>
      <c r="R30" s="64">
        <v>147</v>
      </c>
      <c r="S30" s="64">
        <v>136</v>
      </c>
      <c r="T30" s="64">
        <v>145</v>
      </c>
      <c r="U30" s="64">
        <v>140</v>
      </c>
      <c r="V30" s="64">
        <v>137</v>
      </c>
      <c r="W30" s="65" t="s">
        <v>17</v>
      </c>
      <c r="X30" s="47" t="s">
        <v>143</v>
      </c>
    </row>
    <row r="31" spans="1:24" ht="24">
      <c r="A31" s="15">
        <v>254</v>
      </c>
      <c r="B31" s="53" t="s">
        <v>144</v>
      </c>
      <c r="C31" s="25"/>
      <c r="D31" s="39" t="s">
        <v>14</v>
      </c>
      <c r="E31" s="38">
        <v>5</v>
      </c>
      <c r="F31" s="38">
        <v>5</v>
      </c>
      <c r="G31" s="38">
        <v>1</v>
      </c>
      <c r="H31" s="38">
        <v>9</v>
      </c>
      <c r="I31" s="38">
        <v>3</v>
      </c>
      <c r="J31" s="38">
        <v>7</v>
      </c>
      <c r="K31" s="38">
        <v>2</v>
      </c>
      <c r="L31" s="38">
        <v>8</v>
      </c>
      <c r="M31" s="38">
        <v>4</v>
      </c>
      <c r="N31" s="38">
        <v>6</v>
      </c>
      <c r="O31" s="38">
        <v>4</v>
      </c>
      <c r="P31" s="38">
        <v>4</v>
      </c>
      <c r="Q31" s="38">
        <v>0</v>
      </c>
      <c r="R31" s="38">
        <v>0</v>
      </c>
      <c r="S31" s="38">
        <v>0</v>
      </c>
      <c r="T31" s="38">
        <v>0</v>
      </c>
      <c r="U31" s="38" t="s">
        <v>218</v>
      </c>
      <c r="V31" s="38" t="s">
        <v>218</v>
      </c>
      <c r="W31" s="37" t="s">
        <v>17</v>
      </c>
      <c r="X31" s="48" t="s">
        <v>145</v>
      </c>
    </row>
  </sheetData>
  <mergeCells count="19">
    <mergeCell ref="S3:T3"/>
    <mergeCell ref="W3:W4"/>
    <mergeCell ref="X3:X4"/>
    <mergeCell ref="A5:D5"/>
    <mergeCell ref="A13:D13"/>
    <mergeCell ref="A1:X1"/>
    <mergeCell ref="B2:D2"/>
    <mergeCell ref="A3:A4"/>
    <mergeCell ref="B3:C4"/>
    <mergeCell ref="D3:D4"/>
    <mergeCell ref="E3:F3"/>
    <mergeCell ref="G3:H3"/>
    <mergeCell ref="I3:J3"/>
    <mergeCell ref="K3:L3"/>
    <mergeCell ref="M3:N3"/>
    <mergeCell ref="U3:V3"/>
    <mergeCell ref="B9:C9"/>
    <mergeCell ref="O3:P3"/>
    <mergeCell ref="Q3:R3"/>
  </mergeCells>
  <phoneticPr fontId="9" type="noConversion"/>
  <printOptions horizontalCentered="1" verticalCentered="1"/>
  <pageMargins left="0.51181102362204722" right="0.51181102362204722" top="0.15748031496062992" bottom="0.35433070866141736" header="0.31496062992125984" footer="0.31496062992125984"/>
  <pageSetup paperSize="8" scale="95" orientation="landscape" r:id="rId1"/>
  <headerFooter>
    <oddFooter>第 &amp;P 頁，共 &amp;N 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topLeftCell="B1" zoomScaleNormal="100" zoomScaleSheetLayoutView="100" workbookViewId="0">
      <selection activeCell="C10" sqref="C10"/>
    </sheetView>
  </sheetViews>
  <sheetFormatPr defaultRowHeight="16.5"/>
  <cols>
    <col min="1" max="1" width="5.125" style="85" hidden="1" customWidth="1"/>
    <col min="2" max="2" width="9" style="85"/>
    <col min="3" max="3" width="44.375" style="85" customWidth="1"/>
    <col min="4" max="4" width="7.5" style="85" bestFit="1" customWidth="1"/>
    <col min="5" max="12" width="9.625" style="85" hidden="1" customWidth="1"/>
    <col min="13" max="22" width="9.625" style="85" customWidth="1"/>
    <col min="23" max="23" width="7" style="85" bestFit="1" customWidth="1"/>
    <col min="24" max="24" width="31.625" style="87" customWidth="1"/>
    <col min="25" max="16384" width="9" style="82"/>
  </cols>
  <sheetData>
    <row r="1" spans="1:24" ht="25.5">
      <c r="A1" s="132" t="s">
        <v>250</v>
      </c>
      <c r="B1" s="133"/>
      <c r="C1" s="133"/>
      <c r="D1" s="133"/>
      <c r="E1" s="133"/>
      <c r="F1" s="133"/>
      <c r="G1" s="133"/>
      <c r="H1" s="133"/>
      <c r="I1" s="133"/>
      <c r="J1" s="133"/>
      <c r="K1" s="133"/>
      <c r="L1" s="133"/>
      <c r="M1" s="133"/>
      <c r="N1" s="133"/>
      <c r="O1" s="133"/>
      <c r="P1" s="133"/>
      <c r="Q1" s="133"/>
      <c r="R1" s="133"/>
      <c r="S1" s="133"/>
      <c r="T1" s="133"/>
      <c r="U1" s="133"/>
      <c r="V1" s="133"/>
      <c r="W1" s="133"/>
      <c r="X1" s="133"/>
    </row>
    <row r="2" spans="1:24">
      <c r="A2" s="21"/>
      <c r="B2" s="134"/>
      <c r="C2" s="134"/>
      <c r="D2" s="134"/>
      <c r="E2" s="22"/>
      <c r="F2" s="22"/>
      <c r="G2" s="22"/>
      <c r="H2" s="22"/>
      <c r="I2" s="22"/>
      <c r="J2" s="22"/>
      <c r="K2" s="22"/>
      <c r="L2" s="22"/>
      <c r="M2" s="22"/>
      <c r="N2" s="22"/>
      <c r="O2" s="22"/>
      <c r="P2" s="22"/>
      <c r="Q2" s="22"/>
      <c r="R2" s="22"/>
      <c r="S2" s="22"/>
      <c r="T2" s="22"/>
      <c r="U2" s="22"/>
      <c r="V2" s="22"/>
      <c r="W2" s="23"/>
      <c r="X2" s="54"/>
    </row>
    <row r="3" spans="1:24" ht="16.5" customHeight="1">
      <c r="A3" s="135" t="s">
        <v>0</v>
      </c>
      <c r="B3" s="127" t="s">
        <v>12</v>
      </c>
      <c r="C3" s="127"/>
      <c r="D3" s="127" t="s">
        <v>1</v>
      </c>
      <c r="E3" s="127" t="s">
        <v>2</v>
      </c>
      <c r="F3" s="127"/>
      <c r="G3" s="127" t="s">
        <v>9</v>
      </c>
      <c r="H3" s="127"/>
      <c r="I3" s="127" t="s">
        <v>3</v>
      </c>
      <c r="J3" s="127"/>
      <c r="K3" s="127" t="s">
        <v>4</v>
      </c>
      <c r="L3" s="127"/>
      <c r="M3" s="127" t="s">
        <v>13</v>
      </c>
      <c r="N3" s="127"/>
      <c r="O3" s="127" t="s">
        <v>10</v>
      </c>
      <c r="P3" s="127"/>
      <c r="Q3" s="127" t="s">
        <v>5</v>
      </c>
      <c r="R3" s="127"/>
      <c r="S3" s="127" t="s">
        <v>25</v>
      </c>
      <c r="T3" s="127"/>
      <c r="U3" s="127" t="s">
        <v>37</v>
      </c>
      <c r="V3" s="127"/>
      <c r="W3" s="128" t="s">
        <v>6</v>
      </c>
      <c r="X3" s="130" t="s">
        <v>50</v>
      </c>
    </row>
    <row r="4" spans="1:24">
      <c r="A4" s="136"/>
      <c r="B4" s="127"/>
      <c r="C4" s="127"/>
      <c r="D4" s="127"/>
      <c r="E4" s="73" t="s">
        <v>7</v>
      </c>
      <c r="F4" s="73" t="s">
        <v>8</v>
      </c>
      <c r="G4" s="73" t="s">
        <v>7</v>
      </c>
      <c r="H4" s="73" t="s">
        <v>8</v>
      </c>
      <c r="I4" s="73" t="s">
        <v>7</v>
      </c>
      <c r="J4" s="73" t="s">
        <v>8</v>
      </c>
      <c r="K4" s="73" t="s">
        <v>7</v>
      </c>
      <c r="L4" s="73" t="s">
        <v>8</v>
      </c>
      <c r="M4" s="73" t="s">
        <v>7</v>
      </c>
      <c r="N4" s="73" t="s">
        <v>8</v>
      </c>
      <c r="O4" s="73" t="s">
        <v>7</v>
      </c>
      <c r="P4" s="73" t="s">
        <v>8</v>
      </c>
      <c r="Q4" s="73" t="s">
        <v>7</v>
      </c>
      <c r="R4" s="73" t="s">
        <v>8</v>
      </c>
      <c r="S4" s="73" t="s">
        <v>7</v>
      </c>
      <c r="T4" s="73" t="s">
        <v>8</v>
      </c>
      <c r="U4" s="73" t="s">
        <v>7</v>
      </c>
      <c r="V4" s="73" t="s">
        <v>8</v>
      </c>
      <c r="W4" s="129"/>
      <c r="X4" s="131"/>
    </row>
    <row r="5" spans="1:24" ht="19.5" customHeight="1">
      <c r="A5" s="144" t="s">
        <v>248</v>
      </c>
      <c r="B5" s="145"/>
      <c r="C5" s="145"/>
      <c r="D5" s="145"/>
      <c r="E5" s="96"/>
      <c r="F5" s="96"/>
      <c r="G5" s="96"/>
      <c r="H5" s="96"/>
      <c r="I5" s="96"/>
      <c r="J5" s="96"/>
      <c r="K5" s="96"/>
      <c r="L5" s="96"/>
      <c r="M5" s="96"/>
      <c r="N5" s="96"/>
      <c r="O5" s="96"/>
      <c r="P5" s="96"/>
      <c r="Q5" s="96"/>
      <c r="R5" s="96"/>
      <c r="S5" s="96"/>
      <c r="T5" s="96"/>
      <c r="U5" s="96"/>
      <c r="V5" s="96"/>
      <c r="W5" s="97"/>
      <c r="X5" s="95"/>
    </row>
    <row r="6" spans="1:24" s="83" customFormat="1" ht="22.5">
      <c r="A6" s="98">
        <v>223</v>
      </c>
      <c r="B6" s="106" t="s">
        <v>47</v>
      </c>
      <c r="C6" s="98"/>
      <c r="D6" s="101" t="s">
        <v>30</v>
      </c>
      <c r="E6" s="114">
        <v>57425</v>
      </c>
      <c r="F6" s="114">
        <v>74334</v>
      </c>
      <c r="G6" s="114">
        <v>58803</v>
      </c>
      <c r="H6" s="114">
        <v>75657</v>
      </c>
      <c r="I6" s="114">
        <v>59449</v>
      </c>
      <c r="J6" s="114">
        <v>76325</v>
      </c>
      <c r="K6" s="114">
        <v>61973</v>
      </c>
      <c r="L6" s="114">
        <v>79509</v>
      </c>
      <c r="M6" s="114">
        <v>64556</v>
      </c>
      <c r="N6" s="114">
        <v>82855</v>
      </c>
      <c r="O6" s="114">
        <v>61815</v>
      </c>
      <c r="P6" s="114">
        <v>77805</v>
      </c>
      <c r="Q6" s="114">
        <v>62637</v>
      </c>
      <c r="R6" s="114">
        <v>78219</v>
      </c>
      <c r="S6" s="114">
        <v>64212</v>
      </c>
      <c r="T6" s="114">
        <v>79296</v>
      </c>
      <c r="U6" s="114">
        <v>65208</v>
      </c>
      <c r="V6" s="114">
        <v>79902</v>
      </c>
      <c r="W6" s="104"/>
      <c r="X6" s="51" t="s">
        <v>86</v>
      </c>
    </row>
    <row r="7" spans="1:24" ht="22.5">
      <c r="A7" s="4"/>
      <c r="B7" s="27" t="s">
        <v>87</v>
      </c>
      <c r="C7" s="52"/>
      <c r="D7" s="5" t="s">
        <v>29</v>
      </c>
      <c r="E7" s="28">
        <v>7419</v>
      </c>
      <c r="F7" s="28">
        <v>7806</v>
      </c>
      <c r="G7" s="28">
        <v>8064</v>
      </c>
      <c r="H7" s="28">
        <v>8471</v>
      </c>
      <c r="I7" s="28">
        <v>8095</v>
      </c>
      <c r="J7" s="28">
        <v>8593</v>
      </c>
      <c r="K7" s="28">
        <v>8449</v>
      </c>
      <c r="L7" s="28">
        <v>9193</v>
      </c>
      <c r="M7" s="28">
        <v>8935</v>
      </c>
      <c r="N7" s="28">
        <v>9938</v>
      </c>
      <c r="O7" s="28">
        <v>8006</v>
      </c>
      <c r="P7" s="28">
        <v>8747</v>
      </c>
      <c r="Q7" s="28">
        <v>7903</v>
      </c>
      <c r="R7" s="28">
        <v>8789</v>
      </c>
      <c r="S7" s="28">
        <v>8049</v>
      </c>
      <c r="T7" s="28">
        <v>8996</v>
      </c>
      <c r="U7" s="28">
        <v>8232</v>
      </c>
      <c r="V7" s="28">
        <v>9161</v>
      </c>
      <c r="W7" s="7"/>
      <c r="X7" s="47" t="s">
        <v>88</v>
      </c>
    </row>
    <row r="8" spans="1:24" ht="22.5">
      <c r="A8" s="4"/>
      <c r="B8" s="27" t="s">
        <v>34</v>
      </c>
      <c r="C8" s="52"/>
      <c r="D8" s="5" t="s">
        <v>29</v>
      </c>
      <c r="E8" s="28">
        <v>9271</v>
      </c>
      <c r="F8" s="28">
        <v>11913</v>
      </c>
      <c r="G8" s="28">
        <v>9246</v>
      </c>
      <c r="H8" s="28">
        <v>11905</v>
      </c>
      <c r="I8" s="28">
        <v>9339</v>
      </c>
      <c r="J8" s="28">
        <v>12109</v>
      </c>
      <c r="K8" s="28">
        <v>9906</v>
      </c>
      <c r="L8" s="28">
        <v>12936</v>
      </c>
      <c r="M8" s="28">
        <v>10518</v>
      </c>
      <c r="N8" s="28">
        <v>13732</v>
      </c>
      <c r="O8" s="28">
        <v>9882</v>
      </c>
      <c r="P8" s="28">
        <v>12584</v>
      </c>
      <c r="Q8" s="28">
        <v>10160</v>
      </c>
      <c r="R8" s="28">
        <v>12744</v>
      </c>
      <c r="S8" s="28">
        <v>10550</v>
      </c>
      <c r="T8" s="28">
        <v>13016</v>
      </c>
      <c r="U8" s="28">
        <v>10619</v>
      </c>
      <c r="V8" s="28">
        <v>13073</v>
      </c>
      <c r="W8" s="7"/>
      <c r="X8" s="47" t="s">
        <v>89</v>
      </c>
    </row>
    <row r="9" spans="1:24" ht="22.5">
      <c r="A9" s="4"/>
      <c r="B9" s="27" t="s">
        <v>35</v>
      </c>
      <c r="C9" s="52"/>
      <c r="D9" s="5" t="s">
        <v>29</v>
      </c>
      <c r="E9" s="28">
        <v>19518</v>
      </c>
      <c r="F9" s="28">
        <v>25748</v>
      </c>
      <c r="G9" s="28">
        <v>19893</v>
      </c>
      <c r="H9" s="28">
        <v>26047</v>
      </c>
      <c r="I9" s="28">
        <v>20064</v>
      </c>
      <c r="J9" s="28">
        <v>26136</v>
      </c>
      <c r="K9" s="28">
        <v>20694</v>
      </c>
      <c r="L9" s="28">
        <v>26729</v>
      </c>
      <c r="M9" s="28">
        <v>21371</v>
      </c>
      <c r="N9" s="28">
        <v>27508</v>
      </c>
      <c r="O9" s="28">
        <v>20658</v>
      </c>
      <c r="P9" s="28">
        <v>26128</v>
      </c>
      <c r="Q9" s="28">
        <v>20813</v>
      </c>
      <c r="R9" s="28">
        <v>26390</v>
      </c>
      <c r="S9" s="28">
        <v>21216</v>
      </c>
      <c r="T9" s="28">
        <v>26703</v>
      </c>
      <c r="U9" s="28">
        <v>21612</v>
      </c>
      <c r="V9" s="28">
        <v>26886</v>
      </c>
      <c r="W9" s="7"/>
      <c r="X9" s="47" t="s">
        <v>90</v>
      </c>
    </row>
    <row r="10" spans="1:24" ht="22.5">
      <c r="A10" s="4"/>
      <c r="B10" s="27" t="s">
        <v>36</v>
      </c>
      <c r="C10" s="52"/>
      <c r="D10" s="5" t="s">
        <v>29</v>
      </c>
      <c r="E10" s="28">
        <v>21217</v>
      </c>
      <c r="F10" s="28">
        <v>28867</v>
      </c>
      <c r="G10" s="28">
        <v>21600</v>
      </c>
      <c r="H10" s="28">
        <v>29234</v>
      </c>
      <c r="I10" s="28">
        <v>21951</v>
      </c>
      <c r="J10" s="28">
        <v>29487</v>
      </c>
      <c r="K10" s="28">
        <v>22924</v>
      </c>
      <c r="L10" s="28">
        <v>30651</v>
      </c>
      <c r="M10" s="28">
        <v>23732</v>
      </c>
      <c r="N10" s="28">
        <v>31677</v>
      </c>
      <c r="O10" s="28">
        <v>23269</v>
      </c>
      <c r="P10" s="28">
        <v>30346</v>
      </c>
      <c r="Q10" s="28">
        <v>23761</v>
      </c>
      <c r="R10" s="28">
        <v>30296</v>
      </c>
      <c r="S10" s="28">
        <v>24397</v>
      </c>
      <c r="T10" s="28">
        <v>30581</v>
      </c>
      <c r="U10" s="28">
        <v>24745</v>
      </c>
      <c r="V10" s="28">
        <v>30782</v>
      </c>
      <c r="W10" s="7"/>
      <c r="X10" s="47" t="s">
        <v>91</v>
      </c>
    </row>
    <row r="11" spans="1:24" ht="33.75">
      <c r="A11" s="4">
        <v>232</v>
      </c>
      <c r="B11" s="72" t="s">
        <v>106</v>
      </c>
      <c r="C11" s="17"/>
      <c r="D11" s="5" t="s">
        <v>14</v>
      </c>
      <c r="E11" s="64">
        <v>3153</v>
      </c>
      <c r="F11" s="64">
        <v>3740</v>
      </c>
      <c r="G11" s="64">
        <v>3184</v>
      </c>
      <c r="H11" s="64">
        <v>3770</v>
      </c>
      <c r="I11" s="64">
        <v>3174</v>
      </c>
      <c r="J11" s="64">
        <v>3743</v>
      </c>
      <c r="K11" s="64">
        <v>3203</v>
      </c>
      <c r="L11" s="64">
        <v>3788</v>
      </c>
      <c r="M11" s="64">
        <v>3237</v>
      </c>
      <c r="N11" s="64">
        <v>3821</v>
      </c>
      <c r="O11" s="64">
        <v>3145</v>
      </c>
      <c r="P11" s="64">
        <v>3739</v>
      </c>
      <c r="Q11" s="64">
        <v>3155</v>
      </c>
      <c r="R11" s="64">
        <v>3748</v>
      </c>
      <c r="S11" s="64">
        <v>3166</v>
      </c>
      <c r="T11" s="64">
        <v>3732</v>
      </c>
      <c r="U11" s="64">
        <v>3173</v>
      </c>
      <c r="V11" s="64">
        <v>3737</v>
      </c>
      <c r="W11" s="65" t="s">
        <v>17</v>
      </c>
      <c r="X11" s="47" t="s">
        <v>107</v>
      </c>
    </row>
    <row r="12" spans="1:24" ht="45">
      <c r="A12" s="4">
        <v>244</v>
      </c>
      <c r="B12" s="72" t="s">
        <v>22</v>
      </c>
      <c r="C12" s="17"/>
      <c r="D12" s="18" t="s">
        <v>14</v>
      </c>
      <c r="E12" s="64">
        <v>2487</v>
      </c>
      <c r="F12" s="64">
        <v>3222</v>
      </c>
      <c r="G12" s="64">
        <v>2389</v>
      </c>
      <c r="H12" s="64">
        <v>3324</v>
      </c>
      <c r="I12" s="64">
        <v>2190</v>
      </c>
      <c r="J12" s="64">
        <v>3152</v>
      </c>
      <c r="K12" s="64">
        <v>2619</v>
      </c>
      <c r="L12" s="64">
        <v>3425</v>
      </c>
      <c r="M12" s="64">
        <v>2771</v>
      </c>
      <c r="N12" s="64">
        <v>3762</v>
      </c>
      <c r="O12" s="64">
        <v>2297</v>
      </c>
      <c r="P12" s="64">
        <v>2857</v>
      </c>
      <c r="Q12" s="64">
        <v>3000</v>
      </c>
      <c r="R12" s="64">
        <v>3187</v>
      </c>
      <c r="S12" s="64">
        <v>3820</v>
      </c>
      <c r="T12" s="64">
        <v>4753</v>
      </c>
      <c r="U12" s="64">
        <v>4446</v>
      </c>
      <c r="V12" s="64">
        <v>5277</v>
      </c>
      <c r="W12" s="65" t="s">
        <v>17</v>
      </c>
      <c r="X12" s="47" t="s">
        <v>125</v>
      </c>
    </row>
    <row r="13" spans="1:24" ht="33.75">
      <c r="A13" s="4">
        <v>255</v>
      </c>
      <c r="B13" s="72" t="s">
        <v>146</v>
      </c>
      <c r="C13" s="17"/>
      <c r="D13" s="5" t="s">
        <v>14</v>
      </c>
      <c r="E13" s="64">
        <v>0</v>
      </c>
      <c r="F13" s="64">
        <v>1</v>
      </c>
      <c r="G13" s="64">
        <v>0</v>
      </c>
      <c r="H13" s="64">
        <v>1</v>
      </c>
      <c r="I13" s="64">
        <v>0</v>
      </c>
      <c r="J13" s="64">
        <v>0</v>
      </c>
      <c r="K13" s="64">
        <v>0</v>
      </c>
      <c r="L13" s="64">
        <v>2</v>
      </c>
      <c r="M13" s="64">
        <v>0</v>
      </c>
      <c r="N13" s="64">
        <v>4</v>
      </c>
      <c r="O13" s="64">
        <v>0</v>
      </c>
      <c r="P13" s="64">
        <v>1</v>
      </c>
      <c r="Q13" s="64">
        <v>1</v>
      </c>
      <c r="R13" s="64">
        <v>0</v>
      </c>
      <c r="S13" s="64" t="s">
        <v>16</v>
      </c>
      <c r="T13" s="64" t="s">
        <v>16</v>
      </c>
      <c r="U13" s="64">
        <v>0</v>
      </c>
      <c r="V13" s="64">
        <v>1</v>
      </c>
      <c r="W13" s="65" t="s">
        <v>17</v>
      </c>
      <c r="X13" s="47" t="s">
        <v>147</v>
      </c>
    </row>
    <row r="14" spans="1:24" ht="22.5">
      <c r="A14" s="4">
        <v>256</v>
      </c>
      <c r="B14" s="72" t="s">
        <v>148</v>
      </c>
      <c r="C14" s="17"/>
      <c r="D14" s="5" t="s">
        <v>14</v>
      </c>
      <c r="E14" s="64">
        <v>35</v>
      </c>
      <c r="F14" s="64">
        <v>54</v>
      </c>
      <c r="G14" s="64">
        <v>38</v>
      </c>
      <c r="H14" s="64">
        <v>56</v>
      </c>
      <c r="I14" s="64">
        <v>38</v>
      </c>
      <c r="J14" s="64">
        <v>60</v>
      </c>
      <c r="K14" s="64">
        <v>37</v>
      </c>
      <c r="L14" s="64">
        <v>60</v>
      </c>
      <c r="M14" s="64">
        <v>36</v>
      </c>
      <c r="N14" s="64">
        <v>57</v>
      </c>
      <c r="O14" s="64">
        <v>36</v>
      </c>
      <c r="P14" s="64">
        <v>66</v>
      </c>
      <c r="Q14" s="64">
        <v>35</v>
      </c>
      <c r="R14" s="64">
        <v>61</v>
      </c>
      <c r="S14" s="64">
        <v>38</v>
      </c>
      <c r="T14" s="64">
        <v>66</v>
      </c>
      <c r="U14" s="64">
        <v>38</v>
      </c>
      <c r="V14" s="64">
        <v>66</v>
      </c>
      <c r="W14" s="65" t="s">
        <v>17</v>
      </c>
      <c r="X14" s="47" t="s">
        <v>149</v>
      </c>
    </row>
    <row r="15" spans="1:24" ht="27.95" customHeight="1">
      <c r="A15" s="4">
        <v>257</v>
      </c>
      <c r="B15" s="72" t="s">
        <v>150</v>
      </c>
      <c r="C15" s="17"/>
      <c r="D15" s="5" t="s">
        <v>14</v>
      </c>
      <c r="E15" s="64">
        <v>9</v>
      </c>
      <c r="F15" s="64">
        <v>14</v>
      </c>
      <c r="G15" s="64">
        <v>10</v>
      </c>
      <c r="H15" s="64">
        <v>13</v>
      </c>
      <c r="I15" s="64">
        <v>10</v>
      </c>
      <c r="J15" s="64">
        <v>13</v>
      </c>
      <c r="K15" s="64">
        <v>11</v>
      </c>
      <c r="L15" s="64">
        <v>12</v>
      </c>
      <c r="M15" s="64">
        <v>12</v>
      </c>
      <c r="N15" s="64">
        <v>11</v>
      </c>
      <c r="O15" s="64">
        <v>11</v>
      </c>
      <c r="P15" s="64">
        <v>12</v>
      </c>
      <c r="Q15" s="64">
        <v>10</v>
      </c>
      <c r="R15" s="64">
        <v>13</v>
      </c>
      <c r="S15" s="64">
        <v>8</v>
      </c>
      <c r="T15" s="64">
        <v>15</v>
      </c>
      <c r="U15" s="64">
        <v>9</v>
      </c>
      <c r="V15" s="64">
        <v>14</v>
      </c>
      <c r="W15" s="65" t="s">
        <v>17</v>
      </c>
      <c r="X15" s="47" t="s">
        <v>151</v>
      </c>
    </row>
    <row r="16" spans="1:24" ht="33.75">
      <c r="A16" s="4">
        <v>258</v>
      </c>
      <c r="B16" s="72" t="s">
        <v>152</v>
      </c>
      <c r="C16" s="17"/>
      <c r="D16" s="5" t="s">
        <v>153</v>
      </c>
      <c r="E16" s="64">
        <v>0</v>
      </c>
      <c r="F16" s="64">
        <v>0</v>
      </c>
      <c r="G16" s="64">
        <v>0</v>
      </c>
      <c r="H16" s="64">
        <v>0</v>
      </c>
      <c r="I16" s="64">
        <v>236534</v>
      </c>
      <c r="J16" s="64">
        <v>361170</v>
      </c>
      <c r="K16" s="64">
        <v>234591</v>
      </c>
      <c r="L16" s="64">
        <v>358273</v>
      </c>
      <c r="M16" s="64">
        <v>231350</v>
      </c>
      <c r="N16" s="64">
        <v>353599</v>
      </c>
      <c r="O16" s="64">
        <v>229399</v>
      </c>
      <c r="P16" s="64">
        <v>349791</v>
      </c>
      <c r="Q16" s="64">
        <v>226757</v>
      </c>
      <c r="R16" s="64">
        <v>343877</v>
      </c>
      <c r="S16" s="64">
        <v>227562</v>
      </c>
      <c r="T16" s="64">
        <v>343365</v>
      </c>
      <c r="U16" s="64">
        <v>227957</v>
      </c>
      <c r="V16" s="64">
        <v>343925</v>
      </c>
      <c r="W16" s="65"/>
      <c r="X16" s="47" t="s">
        <v>154</v>
      </c>
    </row>
    <row r="17" spans="1:24" ht="45">
      <c r="A17" s="4">
        <v>260</v>
      </c>
      <c r="B17" s="72" t="s">
        <v>155</v>
      </c>
      <c r="C17" s="17"/>
      <c r="D17" s="5" t="s">
        <v>11</v>
      </c>
      <c r="E17" s="64">
        <v>514</v>
      </c>
      <c r="F17" s="64">
        <v>778</v>
      </c>
      <c r="G17" s="64">
        <v>543</v>
      </c>
      <c r="H17" s="64">
        <v>807</v>
      </c>
      <c r="I17" s="64">
        <v>442</v>
      </c>
      <c r="J17" s="64">
        <v>748</v>
      </c>
      <c r="K17" s="64">
        <v>442</v>
      </c>
      <c r="L17" s="64">
        <v>737</v>
      </c>
      <c r="M17" s="64">
        <v>453</v>
      </c>
      <c r="N17" s="64">
        <v>752</v>
      </c>
      <c r="O17" s="64">
        <v>444</v>
      </c>
      <c r="P17" s="64">
        <v>749</v>
      </c>
      <c r="Q17" s="64">
        <v>443</v>
      </c>
      <c r="R17" s="64">
        <v>766</v>
      </c>
      <c r="S17" s="64">
        <v>468</v>
      </c>
      <c r="T17" s="64">
        <v>760</v>
      </c>
      <c r="U17" s="64">
        <v>461</v>
      </c>
      <c r="V17" s="64">
        <v>761</v>
      </c>
      <c r="W17" s="65"/>
      <c r="X17" s="47" t="s">
        <v>156</v>
      </c>
    </row>
    <row r="18" spans="1:24" ht="33.75">
      <c r="A18" s="4">
        <v>262</v>
      </c>
      <c r="B18" s="72" t="s">
        <v>157</v>
      </c>
      <c r="C18" s="17"/>
      <c r="D18" s="5" t="s">
        <v>14</v>
      </c>
      <c r="E18" s="60">
        <v>4975</v>
      </c>
      <c r="F18" s="60">
        <v>6701</v>
      </c>
      <c r="G18" s="60">
        <v>5056</v>
      </c>
      <c r="H18" s="60">
        <v>6812</v>
      </c>
      <c r="I18" s="60">
        <v>5085</v>
      </c>
      <c r="J18" s="60">
        <v>6821</v>
      </c>
      <c r="K18" s="60">
        <v>5732</v>
      </c>
      <c r="L18" s="60">
        <v>8641</v>
      </c>
      <c r="M18" s="60">
        <v>5917</v>
      </c>
      <c r="N18" s="60">
        <v>8889</v>
      </c>
      <c r="O18" s="60">
        <v>5816</v>
      </c>
      <c r="P18" s="60">
        <v>8366</v>
      </c>
      <c r="Q18" s="60">
        <v>5845</v>
      </c>
      <c r="R18" s="60">
        <v>8457</v>
      </c>
      <c r="S18" s="60">
        <v>5953</v>
      </c>
      <c r="T18" s="60">
        <v>8501</v>
      </c>
      <c r="U18" s="60">
        <v>5960</v>
      </c>
      <c r="V18" s="60">
        <v>8564</v>
      </c>
      <c r="W18" s="65" t="s">
        <v>17</v>
      </c>
      <c r="X18" s="47" t="s">
        <v>158</v>
      </c>
    </row>
    <row r="19" spans="1:24" ht="22.5">
      <c r="A19" s="4">
        <v>263</v>
      </c>
      <c r="B19" s="72" t="s">
        <v>159</v>
      </c>
      <c r="C19" s="17"/>
      <c r="D19" s="5" t="s">
        <v>14</v>
      </c>
      <c r="E19" s="60">
        <v>18</v>
      </c>
      <c r="F19" s="60">
        <v>2</v>
      </c>
      <c r="G19" s="60">
        <v>19</v>
      </c>
      <c r="H19" s="60">
        <v>3</v>
      </c>
      <c r="I19" s="60">
        <v>13</v>
      </c>
      <c r="J19" s="60">
        <v>2</v>
      </c>
      <c r="K19" s="60">
        <v>15</v>
      </c>
      <c r="L19" s="60">
        <v>3</v>
      </c>
      <c r="M19" s="60">
        <v>15</v>
      </c>
      <c r="N19" s="60">
        <v>3</v>
      </c>
      <c r="O19" s="60">
        <v>16</v>
      </c>
      <c r="P19" s="60">
        <v>3</v>
      </c>
      <c r="Q19" s="60">
        <v>17</v>
      </c>
      <c r="R19" s="60">
        <v>3</v>
      </c>
      <c r="S19" s="60">
        <v>16</v>
      </c>
      <c r="T19" s="60">
        <v>4</v>
      </c>
      <c r="U19" s="60">
        <v>14</v>
      </c>
      <c r="V19" s="60">
        <v>4</v>
      </c>
      <c r="W19" s="65" t="s">
        <v>17</v>
      </c>
      <c r="X19" s="47" t="s">
        <v>160</v>
      </c>
    </row>
    <row r="20" spans="1:24" ht="22.5">
      <c r="A20" s="4">
        <v>264</v>
      </c>
      <c r="B20" s="72" t="s">
        <v>161</v>
      </c>
      <c r="C20" s="17"/>
      <c r="D20" s="5" t="s">
        <v>14</v>
      </c>
      <c r="E20" s="60">
        <v>1869</v>
      </c>
      <c r="F20" s="60">
        <v>1809</v>
      </c>
      <c r="G20" s="60">
        <v>2131</v>
      </c>
      <c r="H20" s="60">
        <v>2065</v>
      </c>
      <c r="I20" s="60">
        <v>2011</v>
      </c>
      <c r="J20" s="60">
        <v>1931</v>
      </c>
      <c r="K20" s="60">
        <v>1110</v>
      </c>
      <c r="L20" s="60">
        <v>909</v>
      </c>
      <c r="M20" s="60">
        <v>906</v>
      </c>
      <c r="N20" s="60">
        <v>960</v>
      </c>
      <c r="O20" s="60">
        <v>838</v>
      </c>
      <c r="P20" s="60">
        <v>911</v>
      </c>
      <c r="Q20" s="60">
        <v>955</v>
      </c>
      <c r="R20" s="60">
        <v>1010</v>
      </c>
      <c r="S20" s="60">
        <v>1005</v>
      </c>
      <c r="T20" s="60">
        <v>1034</v>
      </c>
      <c r="U20" s="60">
        <v>1134</v>
      </c>
      <c r="V20" s="60">
        <v>1425</v>
      </c>
      <c r="W20" s="65" t="s">
        <v>17</v>
      </c>
      <c r="X20" s="47" t="s">
        <v>162</v>
      </c>
    </row>
    <row r="21" spans="1:24" ht="33.75">
      <c r="A21" s="4">
        <v>265</v>
      </c>
      <c r="B21" s="72" t="s">
        <v>163</v>
      </c>
      <c r="C21" s="17"/>
      <c r="D21" s="5" t="s">
        <v>14</v>
      </c>
      <c r="E21" s="60">
        <v>1189</v>
      </c>
      <c r="F21" s="60">
        <v>1690</v>
      </c>
      <c r="G21" s="60">
        <v>1299</v>
      </c>
      <c r="H21" s="60">
        <v>1792</v>
      </c>
      <c r="I21" s="60">
        <v>1359</v>
      </c>
      <c r="J21" s="60">
        <v>1878</v>
      </c>
      <c r="K21" s="60">
        <v>1356</v>
      </c>
      <c r="L21" s="60">
        <v>1881</v>
      </c>
      <c r="M21" s="60">
        <v>1435</v>
      </c>
      <c r="N21" s="60">
        <v>1991</v>
      </c>
      <c r="O21" s="60">
        <v>1686</v>
      </c>
      <c r="P21" s="60">
        <v>2230</v>
      </c>
      <c r="Q21" s="60">
        <v>2195</v>
      </c>
      <c r="R21" s="60">
        <v>2670</v>
      </c>
      <c r="S21" s="60">
        <v>2439</v>
      </c>
      <c r="T21" s="60">
        <v>2885</v>
      </c>
      <c r="U21" s="60">
        <v>2658</v>
      </c>
      <c r="V21" s="60">
        <v>3089</v>
      </c>
      <c r="W21" s="65" t="s">
        <v>17</v>
      </c>
      <c r="X21" s="47" t="s">
        <v>164</v>
      </c>
    </row>
    <row r="22" spans="1:24" ht="33.75">
      <c r="A22" s="4">
        <v>266</v>
      </c>
      <c r="B22" s="72" t="s">
        <v>165</v>
      </c>
      <c r="C22" s="17"/>
      <c r="D22" s="5" t="s">
        <v>14</v>
      </c>
      <c r="E22" s="60">
        <v>9</v>
      </c>
      <c r="F22" s="60">
        <v>1</v>
      </c>
      <c r="G22" s="60">
        <v>9</v>
      </c>
      <c r="H22" s="60">
        <v>1</v>
      </c>
      <c r="I22" s="60">
        <v>9</v>
      </c>
      <c r="J22" s="60">
        <v>1</v>
      </c>
      <c r="K22" s="60">
        <v>8</v>
      </c>
      <c r="L22" s="60">
        <v>2</v>
      </c>
      <c r="M22" s="60">
        <v>8</v>
      </c>
      <c r="N22" s="60">
        <v>2</v>
      </c>
      <c r="O22" s="60">
        <v>7</v>
      </c>
      <c r="P22" s="60">
        <v>3</v>
      </c>
      <c r="Q22" s="60">
        <v>7</v>
      </c>
      <c r="R22" s="60">
        <v>3</v>
      </c>
      <c r="S22" s="60">
        <v>7</v>
      </c>
      <c r="T22" s="60">
        <v>3</v>
      </c>
      <c r="U22" s="60">
        <v>7</v>
      </c>
      <c r="V22" s="60">
        <v>3</v>
      </c>
      <c r="W22" s="65" t="s">
        <v>17</v>
      </c>
      <c r="X22" s="47" t="s">
        <v>166</v>
      </c>
    </row>
    <row r="23" spans="1:24" ht="33.75">
      <c r="A23" s="15">
        <v>267</v>
      </c>
      <c r="B23" s="53" t="s">
        <v>167</v>
      </c>
      <c r="C23" s="25"/>
      <c r="D23" s="39" t="s">
        <v>14</v>
      </c>
      <c r="E23" s="90">
        <v>427</v>
      </c>
      <c r="F23" s="90">
        <v>68</v>
      </c>
      <c r="G23" s="90">
        <v>438</v>
      </c>
      <c r="H23" s="90">
        <v>81</v>
      </c>
      <c r="I23" s="90">
        <v>372</v>
      </c>
      <c r="J23" s="90">
        <v>80</v>
      </c>
      <c r="K23" s="90">
        <v>411</v>
      </c>
      <c r="L23" s="90">
        <v>92</v>
      </c>
      <c r="M23" s="90">
        <v>394</v>
      </c>
      <c r="N23" s="90">
        <v>86</v>
      </c>
      <c r="O23" s="90">
        <v>388</v>
      </c>
      <c r="P23" s="90">
        <v>94</v>
      </c>
      <c r="Q23" s="90">
        <v>382</v>
      </c>
      <c r="R23" s="90">
        <v>82</v>
      </c>
      <c r="S23" s="90">
        <v>368</v>
      </c>
      <c r="T23" s="90">
        <v>96</v>
      </c>
      <c r="U23" s="90">
        <v>395</v>
      </c>
      <c r="V23" s="90">
        <v>108</v>
      </c>
      <c r="W23" s="37" t="s">
        <v>17</v>
      </c>
      <c r="X23" s="48" t="s">
        <v>168</v>
      </c>
    </row>
  </sheetData>
  <mergeCells count="17">
    <mergeCell ref="W3:W4"/>
    <mergeCell ref="A5:D5"/>
    <mergeCell ref="X3:X4"/>
    <mergeCell ref="A1:X1"/>
    <mergeCell ref="B2:D2"/>
    <mergeCell ref="A3:A4"/>
    <mergeCell ref="B3:C4"/>
    <mergeCell ref="D3:D4"/>
    <mergeCell ref="E3:F3"/>
    <mergeCell ref="G3:H3"/>
    <mergeCell ref="I3:J3"/>
    <mergeCell ref="K3:L3"/>
    <mergeCell ref="M3:N3"/>
    <mergeCell ref="O3:P3"/>
    <mergeCell ref="Q3:R3"/>
    <mergeCell ref="S3:T3"/>
    <mergeCell ref="U3:V3"/>
  </mergeCells>
  <phoneticPr fontId="1" type="noConversion"/>
  <pageMargins left="0.51181102362204722" right="0.51181102362204722" top="0.15748031496062992" bottom="0.35433070866141736" header="0.31496062992125984" footer="0.31496062992125984"/>
  <pageSetup paperSize="8" orientation="landscape" r:id="rId1"/>
  <headerFooter>
    <oddFooter>第 &amp;P 頁，共 &amp;N 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
  <sheetViews>
    <sheetView view="pageBreakPreview" topLeftCell="B1" zoomScaleNormal="100" zoomScaleSheetLayoutView="100" workbookViewId="0">
      <selection activeCell="C9" sqref="C9"/>
    </sheetView>
  </sheetViews>
  <sheetFormatPr defaultRowHeight="16.5"/>
  <cols>
    <col min="1" max="1" width="5.125" style="85" hidden="1" customWidth="1"/>
    <col min="2" max="2" width="9" style="85"/>
    <col min="3" max="3" width="44.375" style="85" customWidth="1"/>
    <col min="4" max="4" width="7.5" style="85" bestFit="1" customWidth="1"/>
    <col min="5" max="12" width="9.625" style="85" hidden="1" customWidth="1"/>
    <col min="13" max="22" width="9.625" style="85" customWidth="1"/>
    <col min="23" max="23" width="7" style="85" bestFit="1" customWidth="1"/>
    <col min="24" max="24" width="31.625" style="87" customWidth="1"/>
    <col min="25" max="16384" width="9" style="82"/>
  </cols>
  <sheetData>
    <row r="1" spans="1:24" ht="25.5">
      <c r="A1" s="132" t="s">
        <v>251</v>
      </c>
      <c r="B1" s="133"/>
      <c r="C1" s="133"/>
      <c r="D1" s="133"/>
      <c r="E1" s="133"/>
      <c r="F1" s="133"/>
      <c r="G1" s="133"/>
      <c r="H1" s="133"/>
      <c r="I1" s="133"/>
      <c r="J1" s="133"/>
      <c r="K1" s="133"/>
      <c r="L1" s="133"/>
      <c r="M1" s="133"/>
      <c r="N1" s="133"/>
      <c r="O1" s="133"/>
      <c r="P1" s="133"/>
      <c r="Q1" s="133"/>
      <c r="R1" s="133"/>
      <c r="S1" s="133"/>
      <c r="T1" s="133"/>
      <c r="U1" s="133"/>
      <c r="V1" s="133"/>
      <c r="W1" s="133"/>
      <c r="X1" s="133"/>
    </row>
    <row r="2" spans="1:24">
      <c r="A2" s="21"/>
      <c r="B2" s="134"/>
      <c r="C2" s="134"/>
      <c r="D2" s="134"/>
      <c r="E2" s="22"/>
      <c r="F2" s="22"/>
      <c r="G2" s="22"/>
      <c r="H2" s="22"/>
      <c r="I2" s="22"/>
      <c r="J2" s="22"/>
      <c r="K2" s="22"/>
      <c r="L2" s="22"/>
      <c r="M2" s="22"/>
      <c r="N2" s="22"/>
      <c r="O2" s="22"/>
      <c r="P2" s="22"/>
      <c r="Q2" s="22"/>
      <c r="R2" s="22"/>
      <c r="S2" s="22"/>
      <c r="T2" s="22"/>
      <c r="U2" s="22"/>
      <c r="V2" s="22"/>
      <c r="W2" s="23"/>
      <c r="X2" s="54"/>
    </row>
    <row r="3" spans="1:24" ht="16.5" customHeight="1">
      <c r="A3" s="135" t="s">
        <v>0</v>
      </c>
      <c r="B3" s="127" t="s">
        <v>12</v>
      </c>
      <c r="C3" s="127"/>
      <c r="D3" s="127" t="s">
        <v>1</v>
      </c>
      <c r="E3" s="127" t="s">
        <v>2</v>
      </c>
      <c r="F3" s="127"/>
      <c r="G3" s="127" t="s">
        <v>9</v>
      </c>
      <c r="H3" s="127"/>
      <c r="I3" s="127" t="s">
        <v>3</v>
      </c>
      <c r="J3" s="127"/>
      <c r="K3" s="127" t="s">
        <v>4</v>
      </c>
      <c r="L3" s="127"/>
      <c r="M3" s="127" t="s">
        <v>13</v>
      </c>
      <c r="N3" s="127"/>
      <c r="O3" s="127" t="s">
        <v>10</v>
      </c>
      <c r="P3" s="127"/>
      <c r="Q3" s="127" t="s">
        <v>5</v>
      </c>
      <c r="R3" s="127"/>
      <c r="S3" s="127" t="s">
        <v>25</v>
      </c>
      <c r="T3" s="127"/>
      <c r="U3" s="127" t="s">
        <v>37</v>
      </c>
      <c r="V3" s="127"/>
      <c r="W3" s="128" t="s">
        <v>6</v>
      </c>
      <c r="X3" s="130" t="s">
        <v>50</v>
      </c>
    </row>
    <row r="4" spans="1:24">
      <c r="A4" s="136"/>
      <c r="B4" s="127"/>
      <c r="C4" s="127"/>
      <c r="D4" s="127"/>
      <c r="E4" s="73" t="s">
        <v>7</v>
      </c>
      <c r="F4" s="73" t="s">
        <v>8</v>
      </c>
      <c r="G4" s="73" t="s">
        <v>7</v>
      </c>
      <c r="H4" s="73" t="s">
        <v>8</v>
      </c>
      <c r="I4" s="73" t="s">
        <v>7</v>
      </c>
      <c r="J4" s="73" t="s">
        <v>8</v>
      </c>
      <c r="K4" s="73" t="s">
        <v>7</v>
      </c>
      <c r="L4" s="73" t="s">
        <v>8</v>
      </c>
      <c r="M4" s="73" t="s">
        <v>7</v>
      </c>
      <c r="N4" s="73" t="s">
        <v>8</v>
      </c>
      <c r="O4" s="73" t="s">
        <v>7</v>
      </c>
      <c r="P4" s="73" t="s">
        <v>8</v>
      </c>
      <c r="Q4" s="73" t="s">
        <v>7</v>
      </c>
      <c r="R4" s="73" t="s">
        <v>8</v>
      </c>
      <c r="S4" s="73" t="s">
        <v>7</v>
      </c>
      <c r="T4" s="73" t="s">
        <v>8</v>
      </c>
      <c r="U4" s="73" t="s">
        <v>7</v>
      </c>
      <c r="V4" s="73" t="s">
        <v>8</v>
      </c>
      <c r="W4" s="129"/>
      <c r="X4" s="131"/>
    </row>
    <row r="5" spans="1:24" ht="19.5" customHeight="1">
      <c r="A5" s="125" t="s">
        <v>248</v>
      </c>
      <c r="B5" s="126"/>
      <c r="C5" s="126"/>
      <c r="D5" s="126"/>
      <c r="E5" s="96"/>
      <c r="F5" s="96"/>
      <c r="G5" s="96"/>
      <c r="H5" s="96"/>
      <c r="I5" s="96"/>
      <c r="J5" s="96"/>
      <c r="K5" s="96"/>
      <c r="L5" s="96"/>
      <c r="M5" s="96"/>
      <c r="N5" s="96"/>
      <c r="O5" s="96"/>
      <c r="P5" s="96"/>
      <c r="Q5" s="96"/>
      <c r="R5" s="96"/>
      <c r="S5" s="96"/>
      <c r="T5" s="96"/>
      <c r="U5" s="96"/>
      <c r="V5" s="96"/>
      <c r="W5" s="97"/>
      <c r="X5" s="95"/>
    </row>
    <row r="6" spans="1:24" ht="22.5">
      <c r="A6" s="98">
        <v>219</v>
      </c>
      <c r="B6" s="106" t="s">
        <v>44</v>
      </c>
      <c r="C6" s="107"/>
      <c r="D6" s="101" t="s">
        <v>32</v>
      </c>
      <c r="E6" s="114">
        <v>14</v>
      </c>
      <c r="F6" s="114">
        <v>0</v>
      </c>
      <c r="G6" s="114">
        <v>13</v>
      </c>
      <c r="H6" s="114">
        <v>0</v>
      </c>
      <c r="I6" s="114">
        <v>13</v>
      </c>
      <c r="J6" s="114">
        <v>0</v>
      </c>
      <c r="K6" s="114">
        <v>15</v>
      </c>
      <c r="L6" s="114">
        <v>0</v>
      </c>
      <c r="M6" s="114">
        <v>15</v>
      </c>
      <c r="N6" s="114">
        <v>0</v>
      </c>
      <c r="O6" s="114">
        <v>15</v>
      </c>
      <c r="P6" s="114">
        <v>0</v>
      </c>
      <c r="Q6" s="114">
        <v>15</v>
      </c>
      <c r="R6" s="114">
        <v>0</v>
      </c>
      <c r="S6" s="114">
        <v>15</v>
      </c>
      <c r="T6" s="114">
        <v>0</v>
      </c>
      <c r="U6" s="114">
        <v>0</v>
      </c>
      <c r="V6" s="114">
        <v>15</v>
      </c>
      <c r="W6" s="104"/>
      <c r="X6" s="51" t="s">
        <v>82</v>
      </c>
    </row>
    <row r="7" spans="1:24" ht="33.75">
      <c r="A7" s="4">
        <v>220</v>
      </c>
      <c r="B7" s="72" t="s">
        <v>45</v>
      </c>
      <c r="C7" s="17"/>
      <c r="D7" s="5" t="s">
        <v>28</v>
      </c>
      <c r="E7" s="64">
        <v>3233</v>
      </c>
      <c r="F7" s="64">
        <v>276</v>
      </c>
      <c r="G7" s="64">
        <v>2991</v>
      </c>
      <c r="H7" s="64">
        <v>276</v>
      </c>
      <c r="I7" s="64">
        <v>3200</v>
      </c>
      <c r="J7" s="64">
        <v>330</v>
      </c>
      <c r="K7" s="64">
        <v>3050</v>
      </c>
      <c r="L7" s="64">
        <v>291</v>
      </c>
      <c r="M7" s="64">
        <v>2801</v>
      </c>
      <c r="N7" s="64">
        <v>240</v>
      </c>
      <c r="O7" s="64">
        <v>2651</v>
      </c>
      <c r="P7" s="64">
        <v>179</v>
      </c>
      <c r="Q7" s="64">
        <v>2502</v>
      </c>
      <c r="R7" s="64">
        <v>199</v>
      </c>
      <c r="S7" s="62">
        <v>2394</v>
      </c>
      <c r="T7" s="62">
        <v>179</v>
      </c>
      <c r="U7" s="64">
        <v>2277</v>
      </c>
      <c r="V7" s="64">
        <v>183</v>
      </c>
      <c r="W7" s="7"/>
      <c r="X7" s="47" t="s">
        <v>83</v>
      </c>
    </row>
    <row r="8" spans="1:24" ht="22.5">
      <c r="A8" s="4">
        <v>221</v>
      </c>
      <c r="B8" s="72" t="s">
        <v>33</v>
      </c>
      <c r="C8" s="17"/>
      <c r="D8" s="5" t="s">
        <v>15</v>
      </c>
      <c r="E8" s="64">
        <v>9546</v>
      </c>
      <c r="F8" s="64">
        <v>987</v>
      </c>
      <c r="G8" s="64">
        <v>9790</v>
      </c>
      <c r="H8" s="64">
        <v>1059</v>
      </c>
      <c r="I8" s="64">
        <v>8782</v>
      </c>
      <c r="J8" s="64">
        <v>952</v>
      </c>
      <c r="K8" s="64">
        <v>8198</v>
      </c>
      <c r="L8" s="64">
        <v>802</v>
      </c>
      <c r="M8" s="64">
        <v>7455</v>
      </c>
      <c r="N8" s="64">
        <v>663</v>
      </c>
      <c r="O8" s="64">
        <v>7087</v>
      </c>
      <c r="P8" s="64">
        <v>504</v>
      </c>
      <c r="Q8" s="64">
        <v>6651</v>
      </c>
      <c r="R8" s="64">
        <v>554</v>
      </c>
      <c r="S8" s="62">
        <v>6438</v>
      </c>
      <c r="T8" s="62">
        <v>514</v>
      </c>
      <c r="U8" s="64">
        <v>6114</v>
      </c>
      <c r="V8" s="64">
        <v>515</v>
      </c>
      <c r="W8" s="7"/>
      <c r="X8" s="47" t="s">
        <v>84</v>
      </c>
    </row>
    <row r="9" spans="1:24" ht="45">
      <c r="A9" s="4">
        <v>222</v>
      </c>
      <c r="B9" s="72" t="s">
        <v>46</v>
      </c>
      <c r="C9" s="17"/>
      <c r="D9" s="5" t="s">
        <v>28</v>
      </c>
      <c r="E9" s="26">
        <v>111</v>
      </c>
      <c r="F9" s="26">
        <v>117</v>
      </c>
      <c r="G9" s="26">
        <v>108</v>
      </c>
      <c r="H9" s="26">
        <v>117</v>
      </c>
      <c r="I9" s="26">
        <v>111</v>
      </c>
      <c r="J9" s="26">
        <v>113</v>
      </c>
      <c r="K9" s="26">
        <v>112</v>
      </c>
      <c r="L9" s="26">
        <v>113</v>
      </c>
      <c r="M9" s="26">
        <v>97</v>
      </c>
      <c r="N9" s="26">
        <v>93</v>
      </c>
      <c r="O9" s="26">
        <v>107</v>
      </c>
      <c r="P9" s="26">
        <v>90</v>
      </c>
      <c r="Q9" s="26">
        <v>118</v>
      </c>
      <c r="R9" s="26">
        <v>104</v>
      </c>
      <c r="S9" s="26">
        <v>122</v>
      </c>
      <c r="T9" s="26">
        <v>93</v>
      </c>
      <c r="U9" s="26">
        <v>100</v>
      </c>
      <c r="V9" s="26">
        <v>110</v>
      </c>
      <c r="W9" s="7"/>
      <c r="X9" s="47" t="s">
        <v>85</v>
      </c>
    </row>
    <row r="10" spans="1:24" ht="33.75">
      <c r="A10" s="4">
        <v>224</v>
      </c>
      <c r="B10" s="72" t="s">
        <v>48</v>
      </c>
      <c r="C10" s="17"/>
      <c r="D10" s="5" t="s">
        <v>28</v>
      </c>
      <c r="E10" s="26">
        <v>167</v>
      </c>
      <c r="F10" s="26">
        <v>225</v>
      </c>
      <c r="G10" s="26">
        <v>174</v>
      </c>
      <c r="H10" s="26">
        <v>227</v>
      </c>
      <c r="I10" s="26">
        <v>156</v>
      </c>
      <c r="J10" s="26">
        <v>218</v>
      </c>
      <c r="K10" s="26">
        <v>153</v>
      </c>
      <c r="L10" s="26">
        <v>194</v>
      </c>
      <c r="M10" s="26">
        <v>131</v>
      </c>
      <c r="N10" s="26">
        <v>185</v>
      </c>
      <c r="O10" s="26">
        <v>183</v>
      </c>
      <c r="P10" s="26">
        <v>215</v>
      </c>
      <c r="Q10" s="26">
        <v>192</v>
      </c>
      <c r="R10" s="26">
        <v>207</v>
      </c>
      <c r="S10" s="26">
        <v>187</v>
      </c>
      <c r="T10" s="26">
        <v>138</v>
      </c>
      <c r="U10" s="26">
        <v>165</v>
      </c>
      <c r="V10" s="26">
        <v>207</v>
      </c>
      <c r="W10" s="7"/>
      <c r="X10" s="47" t="s">
        <v>92</v>
      </c>
    </row>
    <row r="11" spans="1:24" ht="22.5">
      <c r="A11" s="4">
        <v>276</v>
      </c>
      <c r="B11" s="72" t="s">
        <v>185</v>
      </c>
      <c r="C11" s="17"/>
      <c r="D11" s="5" t="s">
        <v>14</v>
      </c>
      <c r="E11" s="61">
        <v>183</v>
      </c>
      <c r="F11" s="61">
        <v>163</v>
      </c>
      <c r="G11" s="61">
        <v>179</v>
      </c>
      <c r="H11" s="61">
        <v>172</v>
      </c>
      <c r="I11" s="61">
        <v>202</v>
      </c>
      <c r="J11" s="61">
        <v>179</v>
      </c>
      <c r="K11" s="61">
        <v>184</v>
      </c>
      <c r="L11" s="61">
        <v>162</v>
      </c>
      <c r="M11" s="61">
        <v>184</v>
      </c>
      <c r="N11" s="61">
        <v>166</v>
      </c>
      <c r="O11" s="61">
        <v>187</v>
      </c>
      <c r="P11" s="61">
        <v>164</v>
      </c>
      <c r="Q11" s="61">
        <v>234</v>
      </c>
      <c r="R11" s="61">
        <v>168</v>
      </c>
      <c r="S11" s="61">
        <v>213</v>
      </c>
      <c r="T11" s="61">
        <v>175</v>
      </c>
      <c r="U11" s="61">
        <v>163</v>
      </c>
      <c r="V11" s="61">
        <v>198</v>
      </c>
      <c r="W11" s="65" t="s">
        <v>17</v>
      </c>
      <c r="X11" s="47" t="s">
        <v>186</v>
      </c>
    </row>
    <row r="12" spans="1:24" ht="22.5">
      <c r="A12" s="4">
        <v>277</v>
      </c>
      <c r="B12" s="72" t="s">
        <v>187</v>
      </c>
      <c r="C12" s="17"/>
      <c r="D12" s="5" t="s">
        <v>14</v>
      </c>
      <c r="E12" s="61">
        <v>18</v>
      </c>
      <c r="F12" s="61">
        <v>9</v>
      </c>
      <c r="G12" s="61">
        <v>16</v>
      </c>
      <c r="H12" s="61">
        <v>11</v>
      </c>
      <c r="I12" s="61">
        <v>17</v>
      </c>
      <c r="J12" s="61">
        <v>10</v>
      </c>
      <c r="K12" s="61">
        <v>16</v>
      </c>
      <c r="L12" s="61">
        <v>11</v>
      </c>
      <c r="M12" s="61">
        <v>19</v>
      </c>
      <c r="N12" s="61">
        <v>8</v>
      </c>
      <c r="O12" s="61">
        <v>19</v>
      </c>
      <c r="P12" s="61">
        <v>8</v>
      </c>
      <c r="Q12" s="61">
        <v>16</v>
      </c>
      <c r="R12" s="61">
        <v>11</v>
      </c>
      <c r="S12" s="61">
        <v>15</v>
      </c>
      <c r="T12" s="61">
        <v>12</v>
      </c>
      <c r="U12" s="61">
        <v>14</v>
      </c>
      <c r="V12" s="61">
        <v>12</v>
      </c>
      <c r="W12" s="65" t="s">
        <v>17</v>
      </c>
      <c r="X12" s="47" t="s">
        <v>188</v>
      </c>
    </row>
    <row r="13" spans="1:24" ht="22.5">
      <c r="A13" s="15">
        <v>278</v>
      </c>
      <c r="B13" s="53" t="s">
        <v>189</v>
      </c>
      <c r="C13" s="25"/>
      <c r="D13" s="39" t="s">
        <v>24</v>
      </c>
      <c r="E13" s="81">
        <v>62</v>
      </c>
      <c r="F13" s="81">
        <v>6</v>
      </c>
      <c r="G13" s="81">
        <v>73</v>
      </c>
      <c r="H13" s="81">
        <v>7</v>
      </c>
      <c r="I13" s="81">
        <v>63</v>
      </c>
      <c r="J13" s="81">
        <v>3</v>
      </c>
      <c r="K13" s="81">
        <v>68</v>
      </c>
      <c r="L13" s="81">
        <v>5</v>
      </c>
      <c r="M13" s="81">
        <v>54</v>
      </c>
      <c r="N13" s="81">
        <v>3</v>
      </c>
      <c r="O13" s="81">
        <v>69</v>
      </c>
      <c r="P13" s="81">
        <v>5</v>
      </c>
      <c r="Q13" s="81">
        <v>61</v>
      </c>
      <c r="R13" s="81">
        <v>7</v>
      </c>
      <c r="S13" s="81">
        <v>64</v>
      </c>
      <c r="T13" s="81">
        <v>6</v>
      </c>
      <c r="U13" s="81">
        <v>64</v>
      </c>
      <c r="V13" s="81">
        <v>7</v>
      </c>
      <c r="W13" s="37" t="s">
        <v>17</v>
      </c>
      <c r="X13" s="48" t="s">
        <v>190</v>
      </c>
    </row>
  </sheetData>
  <mergeCells count="17">
    <mergeCell ref="W3:W4"/>
    <mergeCell ref="A5:D5"/>
    <mergeCell ref="X3:X4"/>
    <mergeCell ref="A1:X1"/>
    <mergeCell ref="B2:D2"/>
    <mergeCell ref="A3:A4"/>
    <mergeCell ref="B3:C4"/>
    <mergeCell ref="D3:D4"/>
    <mergeCell ref="E3:F3"/>
    <mergeCell ref="G3:H3"/>
    <mergeCell ref="I3:J3"/>
    <mergeCell ref="K3:L3"/>
    <mergeCell ref="M3:N3"/>
    <mergeCell ref="O3:P3"/>
    <mergeCell ref="Q3:R3"/>
    <mergeCell ref="S3:T3"/>
    <mergeCell ref="U3:V3"/>
  </mergeCells>
  <phoneticPr fontId="1" type="noConversion"/>
  <pageMargins left="0.51181102362204722" right="0.51181102362204722" top="0.15748031496062992" bottom="0.55118110236220474" header="0.31496062992125984" footer="0.31496062992125984"/>
  <pageSetup paperSize="8" orientation="landscape" r:id="rId1"/>
  <headerFooter>
    <oddFooter>第 &amp;P 頁，共 &amp;N 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view="pageBreakPreview" topLeftCell="B1" zoomScaleNormal="100" zoomScaleSheetLayoutView="100" workbookViewId="0">
      <selection activeCell="C9" sqref="C9"/>
    </sheetView>
  </sheetViews>
  <sheetFormatPr defaultRowHeight="16.5"/>
  <cols>
    <col min="1" max="1" width="5.125" style="85" hidden="1" customWidth="1"/>
    <col min="2" max="2" width="9" style="85"/>
    <col min="3" max="3" width="44.375" style="85" customWidth="1"/>
    <col min="4" max="4" width="7.5" style="85" bestFit="1" customWidth="1"/>
    <col min="5" max="12" width="9.625" style="85" hidden="1" customWidth="1"/>
    <col min="13" max="22" width="9.625" style="85" customWidth="1"/>
    <col min="23" max="23" width="7" style="85" bestFit="1" customWidth="1"/>
    <col min="24" max="24" width="31.625" style="87" customWidth="1"/>
    <col min="25" max="16384" width="9" style="82"/>
  </cols>
  <sheetData>
    <row r="1" spans="1:24" ht="25.5">
      <c r="A1" s="132" t="s">
        <v>252</v>
      </c>
      <c r="B1" s="133"/>
      <c r="C1" s="133"/>
      <c r="D1" s="133"/>
      <c r="E1" s="133"/>
      <c r="F1" s="133"/>
      <c r="G1" s="133"/>
      <c r="H1" s="133"/>
      <c r="I1" s="133"/>
      <c r="J1" s="133"/>
      <c r="K1" s="133"/>
      <c r="L1" s="133"/>
      <c r="M1" s="133"/>
      <c r="N1" s="133"/>
      <c r="O1" s="133"/>
      <c r="P1" s="133"/>
      <c r="Q1" s="133"/>
      <c r="R1" s="133"/>
      <c r="S1" s="133"/>
      <c r="T1" s="133"/>
      <c r="U1" s="133"/>
      <c r="V1" s="133"/>
      <c r="W1" s="133"/>
      <c r="X1" s="133"/>
    </row>
    <row r="2" spans="1:24">
      <c r="A2" s="21"/>
      <c r="B2" s="134"/>
      <c r="C2" s="134"/>
      <c r="D2" s="134"/>
      <c r="E2" s="22"/>
      <c r="F2" s="22"/>
      <c r="G2" s="22"/>
      <c r="H2" s="22"/>
      <c r="I2" s="22"/>
      <c r="J2" s="22"/>
      <c r="K2" s="22"/>
      <c r="L2" s="22"/>
      <c r="M2" s="22"/>
      <c r="N2" s="22"/>
      <c r="O2" s="22"/>
      <c r="P2" s="22"/>
      <c r="Q2" s="22"/>
      <c r="R2" s="22"/>
      <c r="S2" s="22"/>
      <c r="T2" s="22"/>
      <c r="U2" s="22"/>
      <c r="V2" s="22"/>
      <c r="W2" s="23"/>
      <c r="X2" s="54"/>
    </row>
    <row r="3" spans="1:24" ht="16.5" customHeight="1">
      <c r="A3" s="135" t="s">
        <v>0</v>
      </c>
      <c r="B3" s="127" t="s">
        <v>12</v>
      </c>
      <c r="C3" s="127"/>
      <c r="D3" s="127" t="s">
        <v>1</v>
      </c>
      <c r="E3" s="127" t="s">
        <v>2</v>
      </c>
      <c r="F3" s="127"/>
      <c r="G3" s="127" t="s">
        <v>9</v>
      </c>
      <c r="H3" s="127"/>
      <c r="I3" s="127" t="s">
        <v>3</v>
      </c>
      <c r="J3" s="127"/>
      <c r="K3" s="127" t="s">
        <v>4</v>
      </c>
      <c r="L3" s="127"/>
      <c r="M3" s="127" t="s">
        <v>13</v>
      </c>
      <c r="N3" s="127"/>
      <c r="O3" s="127" t="s">
        <v>10</v>
      </c>
      <c r="P3" s="127"/>
      <c r="Q3" s="127" t="s">
        <v>5</v>
      </c>
      <c r="R3" s="127"/>
      <c r="S3" s="127" t="s">
        <v>25</v>
      </c>
      <c r="T3" s="127"/>
      <c r="U3" s="127" t="s">
        <v>37</v>
      </c>
      <c r="V3" s="127"/>
      <c r="W3" s="128" t="s">
        <v>6</v>
      </c>
      <c r="X3" s="130" t="s">
        <v>50</v>
      </c>
    </row>
    <row r="4" spans="1:24">
      <c r="A4" s="136"/>
      <c r="B4" s="127"/>
      <c r="C4" s="127"/>
      <c r="D4" s="127"/>
      <c r="E4" s="88" t="s">
        <v>7</v>
      </c>
      <c r="F4" s="88" t="s">
        <v>8</v>
      </c>
      <c r="G4" s="88" t="s">
        <v>7</v>
      </c>
      <c r="H4" s="88" t="s">
        <v>8</v>
      </c>
      <c r="I4" s="88" t="s">
        <v>7</v>
      </c>
      <c r="J4" s="88" t="s">
        <v>8</v>
      </c>
      <c r="K4" s="88" t="s">
        <v>7</v>
      </c>
      <c r="L4" s="88" t="s">
        <v>8</v>
      </c>
      <c r="M4" s="88" t="s">
        <v>7</v>
      </c>
      <c r="N4" s="88" t="s">
        <v>8</v>
      </c>
      <c r="O4" s="88" t="s">
        <v>7</v>
      </c>
      <c r="P4" s="88" t="s">
        <v>8</v>
      </c>
      <c r="Q4" s="88" t="s">
        <v>7</v>
      </c>
      <c r="R4" s="88" t="s">
        <v>8</v>
      </c>
      <c r="S4" s="88" t="s">
        <v>7</v>
      </c>
      <c r="T4" s="88" t="s">
        <v>8</v>
      </c>
      <c r="U4" s="88" t="s">
        <v>7</v>
      </c>
      <c r="V4" s="88" t="s">
        <v>8</v>
      </c>
      <c r="W4" s="129"/>
      <c r="X4" s="131"/>
    </row>
    <row r="5" spans="1:24" ht="19.5" customHeight="1">
      <c r="A5" s="125" t="s">
        <v>246</v>
      </c>
      <c r="B5" s="146"/>
      <c r="C5" s="146"/>
      <c r="D5" s="146"/>
      <c r="E5" s="96"/>
      <c r="F5" s="96"/>
      <c r="G5" s="96"/>
      <c r="H5" s="96"/>
      <c r="I5" s="96"/>
      <c r="J5" s="96"/>
      <c r="K5" s="96"/>
      <c r="L5" s="96"/>
      <c r="M5" s="96"/>
      <c r="N5" s="96"/>
      <c r="O5" s="96"/>
      <c r="P5" s="96"/>
      <c r="Q5" s="96"/>
      <c r="R5" s="96"/>
      <c r="S5" s="96"/>
      <c r="T5" s="96"/>
      <c r="U5" s="96"/>
      <c r="V5" s="96"/>
      <c r="W5" s="97"/>
      <c r="X5" s="95"/>
    </row>
    <row r="6" spans="1:24" ht="33.75">
      <c r="A6" s="98">
        <v>218</v>
      </c>
      <c r="B6" s="116" t="s">
        <v>80</v>
      </c>
      <c r="C6" s="107"/>
      <c r="D6" s="101" t="s">
        <v>29</v>
      </c>
      <c r="E6" s="114">
        <v>0</v>
      </c>
      <c r="F6" s="114">
        <v>0</v>
      </c>
      <c r="G6" s="114">
        <v>0</v>
      </c>
      <c r="H6" s="114">
        <v>0</v>
      </c>
      <c r="I6" s="114">
        <v>1920</v>
      </c>
      <c r="J6" s="114">
        <v>32</v>
      </c>
      <c r="K6" s="114">
        <v>2371</v>
      </c>
      <c r="L6" s="114">
        <v>50</v>
      </c>
      <c r="M6" s="114">
        <v>2499</v>
      </c>
      <c r="N6" s="114">
        <v>61</v>
      </c>
      <c r="O6" s="114">
        <v>2657</v>
      </c>
      <c r="P6" s="114">
        <v>65</v>
      </c>
      <c r="Q6" s="114">
        <v>2753</v>
      </c>
      <c r="R6" s="114">
        <v>68</v>
      </c>
      <c r="S6" s="114">
        <v>2847</v>
      </c>
      <c r="T6" s="114">
        <v>73</v>
      </c>
      <c r="U6" s="114">
        <v>3010</v>
      </c>
      <c r="V6" s="114">
        <v>78</v>
      </c>
      <c r="W6" s="104"/>
      <c r="X6" s="51" t="s">
        <v>81</v>
      </c>
    </row>
    <row r="7" spans="1:24" ht="24">
      <c r="A7" s="4">
        <v>268</v>
      </c>
      <c r="B7" s="72" t="s">
        <v>169</v>
      </c>
      <c r="C7" s="29"/>
      <c r="D7" s="5" t="s">
        <v>14</v>
      </c>
      <c r="E7" s="64">
        <v>237135</v>
      </c>
      <c r="F7" s="64">
        <v>256137</v>
      </c>
      <c r="G7" s="64">
        <v>229824</v>
      </c>
      <c r="H7" s="64">
        <v>247768</v>
      </c>
      <c r="I7" s="64">
        <v>222861</v>
      </c>
      <c r="J7" s="64">
        <v>240150</v>
      </c>
      <c r="K7" s="64">
        <v>215785</v>
      </c>
      <c r="L7" s="64">
        <v>232749</v>
      </c>
      <c r="M7" s="64">
        <v>212099</v>
      </c>
      <c r="N7" s="64">
        <v>228981</v>
      </c>
      <c r="O7" s="64">
        <v>206496</v>
      </c>
      <c r="P7" s="64">
        <v>223193</v>
      </c>
      <c r="Q7" s="64">
        <v>199202</v>
      </c>
      <c r="R7" s="64">
        <v>215434</v>
      </c>
      <c r="S7" s="64">
        <v>195286</v>
      </c>
      <c r="T7" s="64">
        <v>211146</v>
      </c>
      <c r="U7" s="64">
        <v>190885</v>
      </c>
      <c r="V7" s="64">
        <v>206094</v>
      </c>
      <c r="W7" s="65" t="s">
        <v>59</v>
      </c>
      <c r="X7" s="47" t="s">
        <v>170</v>
      </c>
    </row>
    <row r="8" spans="1:24" ht="33.75">
      <c r="A8" s="4">
        <v>269</v>
      </c>
      <c r="B8" s="72" t="s">
        <v>171</v>
      </c>
      <c r="C8" s="29"/>
      <c r="D8" s="5" t="s">
        <v>14</v>
      </c>
      <c r="E8" s="64">
        <v>349</v>
      </c>
      <c r="F8" s="64">
        <v>393</v>
      </c>
      <c r="G8" s="64">
        <v>632</v>
      </c>
      <c r="H8" s="64">
        <v>713</v>
      </c>
      <c r="I8" s="64">
        <v>1147</v>
      </c>
      <c r="J8" s="64">
        <v>1270</v>
      </c>
      <c r="K8" s="64">
        <v>1228</v>
      </c>
      <c r="L8" s="64">
        <v>1385</v>
      </c>
      <c r="M8" s="64">
        <v>1436</v>
      </c>
      <c r="N8" s="64">
        <v>1620</v>
      </c>
      <c r="O8" s="64">
        <v>1676</v>
      </c>
      <c r="P8" s="64">
        <v>1891</v>
      </c>
      <c r="Q8" s="64">
        <v>1880</v>
      </c>
      <c r="R8" s="64">
        <v>2031</v>
      </c>
      <c r="S8" s="64">
        <v>2019</v>
      </c>
      <c r="T8" s="64">
        <v>2186</v>
      </c>
      <c r="U8" s="64">
        <v>2294</v>
      </c>
      <c r="V8" s="64">
        <v>2307</v>
      </c>
      <c r="W8" s="65" t="s">
        <v>59</v>
      </c>
      <c r="X8" s="47" t="s">
        <v>172</v>
      </c>
    </row>
    <row r="9" spans="1:24" ht="27.95" customHeight="1">
      <c r="A9" s="4">
        <v>270</v>
      </c>
      <c r="B9" s="72" t="s">
        <v>173</v>
      </c>
      <c r="C9" s="29"/>
      <c r="D9" s="5" t="s">
        <v>14</v>
      </c>
      <c r="E9" s="64">
        <v>169</v>
      </c>
      <c r="F9" s="64">
        <v>176</v>
      </c>
      <c r="G9" s="64">
        <v>140</v>
      </c>
      <c r="H9" s="64">
        <v>152</v>
      </c>
      <c r="I9" s="64">
        <v>41</v>
      </c>
      <c r="J9" s="64">
        <v>59</v>
      </c>
      <c r="K9" s="64">
        <v>46</v>
      </c>
      <c r="L9" s="64">
        <v>40</v>
      </c>
      <c r="M9" s="64">
        <v>30</v>
      </c>
      <c r="N9" s="64">
        <v>36</v>
      </c>
      <c r="O9" s="64">
        <v>44</v>
      </c>
      <c r="P9" s="64">
        <v>32</v>
      </c>
      <c r="Q9" s="64">
        <v>44</v>
      </c>
      <c r="R9" s="64">
        <v>43</v>
      </c>
      <c r="S9" s="64">
        <v>49</v>
      </c>
      <c r="T9" s="64">
        <v>54</v>
      </c>
      <c r="U9" s="64">
        <v>31</v>
      </c>
      <c r="V9" s="64">
        <v>65</v>
      </c>
      <c r="W9" s="65" t="s">
        <v>59</v>
      </c>
      <c r="X9" s="47" t="s">
        <v>174</v>
      </c>
    </row>
    <row r="10" spans="1:24" ht="33.75">
      <c r="A10" s="4">
        <v>271</v>
      </c>
      <c r="B10" s="72" t="s">
        <v>175</v>
      </c>
      <c r="C10" s="17"/>
      <c r="D10" s="5" t="s">
        <v>14</v>
      </c>
      <c r="E10" s="61">
        <v>487</v>
      </c>
      <c r="F10" s="61">
        <v>1075</v>
      </c>
      <c r="G10" s="61">
        <v>468</v>
      </c>
      <c r="H10" s="61">
        <v>1060</v>
      </c>
      <c r="I10" s="61">
        <v>535</v>
      </c>
      <c r="J10" s="61">
        <v>1078</v>
      </c>
      <c r="K10" s="61">
        <v>553</v>
      </c>
      <c r="L10" s="61">
        <v>1247</v>
      </c>
      <c r="M10" s="61">
        <v>587</v>
      </c>
      <c r="N10" s="61">
        <v>1232</v>
      </c>
      <c r="O10" s="61">
        <v>641</v>
      </c>
      <c r="P10" s="61">
        <v>1490</v>
      </c>
      <c r="Q10" s="61">
        <v>613</v>
      </c>
      <c r="R10" s="61">
        <v>1515</v>
      </c>
      <c r="S10" s="63">
        <v>732</v>
      </c>
      <c r="T10" s="61">
        <v>1608</v>
      </c>
      <c r="U10" s="61">
        <v>729</v>
      </c>
      <c r="V10" s="61">
        <v>1567</v>
      </c>
      <c r="W10" s="65" t="s">
        <v>59</v>
      </c>
      <c r="X10" s="47" t="s">
        <v>176</v>
      </c>
    </row>
    <row r="11" spans="1:24" ht="33.75">
      <c r="A11" s="4">
        <v>272</v>
      </c>
      <c r="B11" s="72" t="s">
        <v>177</v>
      </c>
      <c r="C11" s="17"/>
      <c r="D11" s="5" t="s">
        <v>14</v>
      </c>
      <c r="E11" s="30">
        <v>400</v>
      </c>
      <c r="F11" s="42">
        <v>895</v>
      </c>
      <c r="G11" s="61">
        <v>394</v>
      </c>
      <c r="H11" s="42">
        <v>982</v>
      </c>
      <c r="I11" s="42">
        <v>414</v>
      </c>
      <c r="J11" s="42">
        <v>1029</v>
      </c>
      <c r="K11" s="42">
        <v>463</v>
      </c>
      <c r="L11" s="42">
        <v>1117</v>
      </c>
      <c r="M11" s="42">
        <v>466</v>
      </c>
      <c r="N11" s="42">
        <v>1139</v>
      </c>
      <c r="O11" s="42">
        <v>554</v>
      </c>
      <c r="P11" s="42">
        <v>1346</v>
      </c>
      <c r="Q11" s="42">
        <v>620</v>
      </c>
      <c r="R11" s="42">
        <v>1576</v>
      </c>
      <c r="S11" s="42">
        <v>750</v>
      </c>
      <c r="T11" s="42">
        <v>1802</v>
      </c>
      <c r="U11" s="42">
        <v>795</v>
      </c>
      <c r="V11" s="43">
        <v>1931</v>
      </c>
      <c r="W11" s="65" t="s">
        <v>59</v>
      </c>
      <c r="X11" s="47" t="s">
        <v>178</v>
      </c>
    </row>
    <row r="12" spans="1:24" ht="22.5">
      <c r="A12" s="4">
        <v>273</v>
      </c>
      <c r="B12" s="72" t="s">
        <v>179</v>
      </c>
      <c r="C12" s="17"/>
      <c r="D12" s="5" t="s">
        <v>14</v>
      </c>
      <c r="E12" s="61" t="s">
        <v>16</v>
      </c>
      <c r="F12" s="61" t="s">
        <v>16</v>
      </c>
      <c r="G12" s="61">
        <v>1815</v>
      </c>
      <c r="H12" s="61">
        <v>1060</v>
      </c>
      <c r="I12" s="61">
        <v>1409</v>
      </c>
      <c r="J12" s="61">
        <v>877</v>
      </c>
      <c r="K12" s="61">
        <v>1194</v>
      </c>
      <c r="L12" s="61">
        <v>741</v>
      </c>
      <c r="M12" s="61">
        <v>1002</v>
      </c>
      <c r="N12" s="61">
        <v>668</v>
      </c>
      <c r="O12" s="61">
        <v>874</v>
      </c>
      <c r="P12" s="61">
        <v>571</v>
      </c>
      <c r="Q12" s="61">
        <v>1288</v>
      </c>
      <c r="R12" s="61">
        <v>933</v>
      </c>
      <c r="S12" s="61">
        <v>992</v>
      </c>
      <c r="T12" s="61">
        <v>736</v>
      </c>
      <c r="U12" s="61">
        <v>944</v>
      </c>
      <c r="V12" s="61">
        <v>684</v>
      </c>
      <c r="W12" s="65" t="s">
        <v>59</v>
      </c>
      <c r="X12" s="47" t="s">
        <v>180</v>
      </c>
    </row>
    <row r="13" spans="1:24" ht="33.75">
      <c r="A13" s="4">
        <v>274</v>
      </c>
      <c r="B13" s="89" t="s">
        <v>181</v>
      </c>
      <c r="C13" s="17"/>
      <c r="D13" s="5" t="s">
        <v>14</v>
      </c>
      <c r="E13" s="30">
        <v>0</v>
      </c>
      <c r="F13" s="61">
        <v>0</v>
      </c>
      <c r="G13" s="61">
        <v>37</v>
      </c>
      <c r="H13" s="61">
        <v>54</v>
      </c>
      <c r="I13" s="61">
        <v>18</v>
      </c>
      <c r="J13" s="61">
        <v>19</v>
      </c>
      <c r="K13" s="61">
        <v>18</v>
      </c>
      <c r="L13" s="61">
        <v>10</v>
      </c>
      <c r="M13" s="61">
        <v>7</v>
      </c>
      <c r="N13" s="61">
        <v>3</v>
      </c>
      <c r="O13" s="61">
        <v>5</v>
      </c>
      <c r="P13" s="61">
        <v>1</v>
      </c>
      <c r="Q13" s="61">
        <v>10</v>
      </c>
      <c r="R13" s="61">
        <v>10</v>
      </c>
      <c r="S13" s="61">
        <v>6</v>
      </c>
      <c r="T13" s="61">
        <v>3</v>
      </c>
      <c r="U13" s="61">
        <v>8</v>
      </c>
      <c r="V13" s="31">
        <v>5</v>
      </c>
      <c r="W13" s="65" t="s">
        <v>59</v>
      </c>
      <c r="X13" s="47" t="s">
        <v>182</v>
      </c>
    </row>
    <row r="14" spans="1:24" ht="33.75">
      <c r="A14" s="4">
        <v>275</v>
      </c>
      <c r="B14" s="72" t="s">
        <v>183</v>
      </c>
      <c r="C14" s="17"/>
      <c r="D14" s="5" t="s">
        <v>14</v>
      </c>
      <c r="E14" s="61">
        <v>8</v>
      </c>
      <c r="F14" s="61">
        <v>11</v>
      </c>
      <c r="G14" s="61">
        <v>8</v>
      </c>
      <c r="H14" s="61">
        <v>15</v>
      </c>
      <c r="I14" s="61">
        <v>8</v>
      </c>
      <c r="J14" s="61">
        <v>15</v>
      </c>
      <c r="K14" s="61">
        <v>12</v>
      </c>
      <c r="L14" s="61">
        <v>13</v>
      </c>
      <c r="M14" s="61">
        <v>14</v>
      </c>
      <c r="N14" s="61">
        <v>11</v>
      </c>
      <c r="O14" s="61">
        <v>11</v>
      </c>
      <c r="P14" s="61">
        <v>16</v>
      </c>
      <c r="Q14" s="61">
        <v>19</v>
      </c>
      <c r="R14" s="61">
        <v>8</v>
      </c>
      <c r="S14" s="61">
        <v>11</v>
      </c>
      <c r="T14" s="61">
        <v>18</v>
      </c>
      <c r="U14" s="61">
        <v>11</v>
      </c>
      <c r="V14" s="61">
        <v>17</v>
      </c>
      <c r="W14" s="65" t="s">
        <v>59</v>
      </c>
      <c r="X14" s="47" t="s">
        <v>184</v>
      </c>
    </row>
    <row r="15" spans="1:24">
      <c r="A15" s="117" t="s">
        <v>219</v>
      </c>
      <c r="B15" s="118" t="s">
        <v>220</v>
      </c>
      <c r="C15" s="119"/>
      <c r="D15" s="39" t="s">
        <v>14</v>
      </c>
      <c r="E15" s="119"/>
      <c r="F15" s="119"/>
      <c r="G15" s="119"/>
      <c r="H15" s="119"/>
      <c r="I15" s="119"/>
      <c r="J15" s="119"/>
      <c r="K15" s="119"/>
      <c r="L15" s="119"/>
      <c r="M15" s="120">
        <v>393</v>
      </c>
      <c r="N15" s="120">
        <v>1</v>
      </c>
      <c r="O15" s="120">
        <v>430</v>
      </c>
      <c r="P15" s="120">
        <v>1</v>
      </c>
      <c r="Q15" s="120">
        <v>468</v>
      </c>
      <c r="R15" s="120">
        <v>2</v>
      </c>
      <c r="S15" s="120">
        <v>520</v>
      </c>
      <c r="T15" s="120">
        <v>5</v>
      </c>
      <c r="U15" s="120">
        <v>583</v>
      </c>
      <c r="V15" s="120">
        <v>6</v>
      </c>
      <c r="W15" s="37" t="s">
        <v>17</v>
      </c>
      <c r="X15" s="121" t="s">
        <v>221</v>
      </c>
    </row>
    <row r="16" spans="1:24">
      <c r="X16" s="86"/>
    </row>
  </sheetData>
  <mergeCells count="17">
    <mergeCell ref="W3:W4"/>
    <mergeCell ref="X3:X4"/>
    <mergeCell ref="A1:X1"/>
    <mergeCell ref="B2:D2"/>
    <mergeCell ref="A3:A4"/>
    <mergeCell ref="B3:C4"/>
    <mergeCell ref="D3:D4"/>
    <mergeCell ref="E3:F3"/>
    <mergeCell ref="G3:H3"/>
    <mergeCell ref="I3:J3"/>
    <mergeCell ref="K3:L3"/>
    <mergeCell ref="M3:N3"/>
    <mergeCell ref="A5:D5"/>
    <mergeCell ref="O3:P3"/>
    <mergeCell ref="Q3:R3"/>
    <mergeCell ref="S3:T3"/>
    <mergeCell ref="U3:V3"/>
  </mergeCells>
  <phoneticPr fontId="1" type="noConversion"/>
  <pageMargins left="0.70866141732283472" right="0.70866141732283472" top="0.15748031496062992" bottom="0.55118110236220474" header="0.31496062992125984" footer="0.31496062992125984"/>
  <pageSetup paperSize="8" scale="98" orientation="landscape" r:id="rId1"/>
  <headerFooter>
    <oddFooter>第 &amp;P 頁，共 &amp;N 頁</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
  <sheetViews>
    <sheetView topLeftCell="B1" zoomScaleNormal="100" workbookViewId="0">
      <selection activeCell="C10" sqref="C10"/>
    </sheetView>
  </sheetViews>
  <sheetFormatPr defaultRowHeight="16.5"/>
  <cols>
    <col min="1" max="1" width="5.125" style="85" hidden="1" customWidth="1"/>
    <col min="2" max="2" width="9" style="85"/>
    <col min="3" max="3" width="44.375" style="85" customWidth="1"/>
    <col min="4" max="4" width="7.5" style="85" bestFit="1" customWidth="1"/>
    <col min="5" max="12" width="9.625" style="85" hidden="1" customWidth="1"/>
    <col min="13" max="22" width="9.625" style="85" customWidth="1"/>
    <col min="23" max="23" width="7" style="85" bestFit="1" customWidth="1"/>
    <col min="24" max="24" width="31.625" style="87" customWidth="1"/>
    <col min="25" max="16384" width="9" style="82"/>
  </cols>
  <sheetData>
    <row r="1" spans="1:24" ht="25.5">
      <c r="A1" s="132" t="s">
        <v>253</v>
      </c>
      <c r="B1" s="133"/>
      <c r="C1" s="133"/>
      <c r="D1" s="133"/>
      <c r="E1" s="133"/>
      <c r="F1" s="133"/>
      <c r="G1" s="133"/>
      <c r="H1" s="133"/>
      <c r="I1" s="133"/>
      <c r="J1" s="133"/>
      <c r="K1" s="133"/>
      <c r="L1" s="133"/>
      <c r="M1" s="133"/>
      <c r="N1" s="133"/>
      <c r="O1" s="133"/>
      <c r="P1" s="133"/>
      <c r="Q1" s="133"/>
      <c r="R1" s="133"/>
      <c r="S1" s="133"/>
      <c r="T1" s="133"/>
      <c r="U1" s="133"/>
      <c r="V1" s="133"/>
      <c r="W1" s="133"/>
      <c r="X1" s="133"/>
    </row>
    <row r="2" spans="1:24">
      <c r="A2" s="21"/>
      <c r="B2" s="134"/>
      <c r="C2" s="134"/>
      <c r="D2" s="134"/>
      <c r="E2" s="22"/>
      <c r="F2" s="22"/>
      <c r="G2" s="22"/>
      <c r="H2" s="22"/>
      <c r="I2" s="22"/>
      <c r="J2" s="22"/>
      <c r="K2" s="22"/>
      <c r="L2" s="22"/>
      <c r="M2" s="22"/>
      <c r="N2" s="22"/>
      <c r="O2" s="22"/>
      <c r="P2" s="22"/>
      <c r="Q2" s="22"/>
      <c r="R2" s="22"/>
      <c r="S2" s="22"/>
      <c r="T2" s="22"/>
      <c r="U2" s="22"/>
      <c r="V2" s="22"/>
      <c r="W2" s="23"/>
      <c r="X2" s="54"/>
    </row>
    <row r="3" spans="1:24" ht="16.5" customHeight="1">
      <c r="A3" s="135" t="s">
        <v>0</v>
      </c>
      <c r="B3" s="127" t="s">
        <v>12</v>
      </c>
      <c r="C3" s="127"/>
      <c r="D3" s="127" t="s">
        <v>1</v>
      </c>
      <c r="E3" s="127" t="s">
        <v>2</v>
      </c>
      <c r="F3" s="127"/>
      <c r="G3" s="127" t="s">
        <v>9</v>
      </c>
      <c r="H3" s="127"/>
      <c r="I3" s="127" t="s">
        <v>3</v>
      </c>
      <c r="J3" s="127"/>
      <c r="K3" s="127" t="s">
        <v>4</v>
      </c>
      <c r="L3" s="127"/>
      <c r="M3" s="127" t="s">
        <v>13</v>
      </c>
      <c r="N3" s="127"/>
      <c r="O3" s="127" t="s">
        <v>10</v>
      </c>
      <c r="P3" s="127"/>
      <c r="Q3" s="127" t="s">
        <v>5</v>
      </c>
      <c r="R3" s="127"/>
      <c r="S3" s="127" t="s">
        <v>25</v>
      </c>
      <c r="T3" s="127"/>
      <c r="U3" s="127" t="s">
        <v>37</v>
      </c>
      <c r="V3" s="127"/>
      <c r="W3" s="128" t="s">
        <v>6</v>
      </c>
      <c r="X3" s="130" t="s">
        <v>50</v>
      </c>
    </row>
    <row r="4" spans="1:24">
      <c r="A4" s="136"/>
      <c r="B4" s="127"/>
      <c r="C4" s="127"/>
      <c r="D4" s="127"/>
      <c r="E4" s="88" t="s">
        <v>7</v>
      </c>
      <c r="F4" s="88" t="s">
        <v>8</v>
      </c>
      <c r="G4" s="88" t="s">
        <v>7</v>
      </c>
      <c r="H4" s="88" t="s">
        <v>8</v>
      </c>
      <c r="I4" s="88" t="s">
        <v>7</v>
      </c>
      <c r="J4" s="88" t="s">
        <v>8</v>
      </c>
      <c r="K4" s="88" t="s">
        <v>7</v>
      </c>
      <c r="L4" s="88" t="s">
        <v>8</v>
      </c>
      <c r="M4" s="88" t="s">
        <v>7</v>
      </c>
      <c r="N4" s="88" t="s">
        <v>8</v>
      </c>
      <c r="O4" s="88" t="s">
        <v>7</v>
      </c>
      <c r="P4" s="88" t="s">
        <v>8</v>
      </c>
      <c r="Q4" s="88" t="s">
        <v>7</v>
      </c>
      <c r="R4" s="88" t="s">
        <v>8</v>
      </c>
      <c r="S4" s="88" t="s">
        <v>7</v>
      </c>
      <c r="T4" s="88" t="s">
        <v>8</v>
      </c>
      <c r="U4" s="88" t="s">
        <v>7</v>
      </c>
      <c r="V4" s="88" t="s">
        <v>8</v>
      </c>
      <c r="W4" s="129"/>
      <c r="X4" s="131"/>
    </row>
    <row r="5" spans="1:24" ht="19.5" customHeight="1">
      <c r="A5" s="125" t="s">
        <v>246</v>
      </c>
      <c r="B5" s="126"/>
      <c r="C5" s="126"/>
      <c r="D5" s="126"/>
      <c r="E5" s="96"/>
      <c r="F5" s="96"/>
      <c r="G5" s="96"/>
      <c r="H5" s="96"/>
      <c r="I5" s="96"/>
      <c r="J5" s="96"/>
      <c r="K5" s="96"/>
      <c r="L5" s="96"/>
      <c r="M5" s="96"/>
      <c r="N5" s="96"/>
      <c r="O5" s="96"/>
      <c r="P5" s="96"/>
      <c r="Q5" s="96"/>
      <c r="R5" s="96"/>
      <c r="S5" s="96"/>
      <c r="T5" s="96"/>
      <c r="U5" s="96"/>
      <c r="V5" s="96"/>
      <c r="W5" s="97"/>
      <c r="X5" s="95"/>
    </row>
    <row r="6" spans="1:24" ht="33.75">
      <c r="A6" s="98">
        <v>279</v>
      </c>
      <c r="B6" s="106" t="s">
        <v>191</v>
      </c>
      <c r="C6" s="107"/>
      <c r="D6" s="101" t="s">
        <v>23</v>
      </c>
      <c r="E6" s="122">
        <v>14090</v>
      </c>
      <c r="F6" s="122">
        <v>9393</v>
      </c>
      <c r="G6" s="122">
        <v>17469</v>
      </c>
      <c r="H6" s="122">
        <v>9173</v>
      </c>
      <c r="I6" s="114">
        <v>25138</v>
      </c>
      <c r="J6" s="114">
        <v>12675</v>
      </c>
      <c r="K6" s="114">
        <v>25294</v>
      </c>
      <c r="L6" s="114">
        <v>13928</v>
      </c>
      <c r="M6" s="114">
        <v>33170</v>
      </c>
      <c r="N6" s="114">
        <v>15542</v>
      </c>
      <c r="O6" s="114">
        <v>28360</v>
      </c>
      <c r="P6" s="114">
        <v>12179</v>
      </c>
      <c r="Q6" s="114">
        <v>163396</v>
      </c>
      <c r="R6" s="114">
        <v>141507</v>
      </c>
      <c r="S6" s="114">
        <v>172060</v>
      </c>
      <c r="T6" s="114">
        <v>150877</v>
      </c>
      <c r="U6" s="114">
        <v>122450</v>
      </c>
      <c r="V6" s="114">
        <v>100214</v>
      </c>
      <c r="W6" s="123" t="s">
        <v>59</v>
      </c>
      <c r="X6" s="51" t="s">
        <v>192</v>
      </c>
    </row>
    <row r="7" spans="1:24" ht="22.5">
      <c r="A7" s="4">
        <v>280</v>
      </c>
      <c r="B7" s="72" t="s">
        <v>193</v>
      </c>
      <c r="C7" s="17"/>
      <c r="D7" s="5" t="s">
        <v>23</v>
      </c>
      <c r="E7" s="61">
        <v>36568</v>
      </c>
      <c r="F7" s="61">
        <v>14914</v>
      </c>
      <c r="G7" s="61">
        <v>33001</v>
      </c>
      <c r="H7" s="61">
        <v>11478</v>
      </c>
      <c r="I7" s="64">
        <v>20775</v>
      </c>
      <c r="J7" s="64">
        <v>7175</v>
      </c>
      <c r="K7" s="64">
        <v>13849</v>
      </c>
      <c r="L7" s="64">
        <v>4693</v>
      </c>
      <c r="M7" s="64">
        <v>7124</v>
      </c>
      <c r="N7" s="64">
        <v>4828</v>
      </c>
      <c r="O7" s="64">
        <v>4885</v>
      </c>
      <c r="P7" s="64">
        <v>3819</v>
      </c>
      <c r="Q7" s="64">
        <v>5388</v>
      </c>
      <c r="R7" s="64">
        <v>4294</v>
      </c>
      <c r="S7" s="64">
        <v>10708</v>
      </c>
      <c r="T7" s="64">
        <v>6990</v>
      </c>
      <c r="U7" s="64">
        <v>10239</v>
      </c>
      <c r="V7" s="64">
        <v>5985</v>
      </c>
      <c r="W7" s="65" t="s">
        <v>59</v>
      </c>
      <c r="X7" s="47" t="s">
        <v>194</v>
      </c>
    </row>
    <row r="8" spans="1:24" ht="33.75">
      <c r="A8" s="4">
        <v>281</v>
      </c>
      <c r="B8" s="72" t="s">
        <v>195</v>
      </c>
      <c r="C8" s="17"/>
      <c r="D8" s="5" t="s">
        <v>14</v>
      </c>
      <c r="E8" s="61">
        <v>3194</v>
      </c>
      <c r="F8" s="61">
        <v>651</v>
      </c>
      <c r="G8" s="32">
        <v>3109</v>
      </c>
      <c r="H8" s="32">
        <v>753</v>
      </c>
      <c r="I8" s="32">
        <v>2560</v>
      </c>
      <c r="J8" s="32">
        <v>588</v>
      </c>
      <c r="K8" s="32">
        <v>2270</v>
      </c>
      <c r="L8" s="32">
        <v>518</v>
      </c>
      <c r="M8" s="32">
        <v>2259</v>
      </c>
      <c r="N8" s="32">
        <v>517</v>
      </c>
      <c r="O8" s="32">
        <v>1999</v>
      </c>
      <c r="P8" s="32">
        <v>452</v>
      </c>
      <c r="Q8" s="32">
        <v>1999</v>
      </c>
      <c r="R8" s="32">
        <v>456</v>
      </c>
      <c r="S8" s="32">
        <v>1646</v>
      </c>
      <c r="T8" s="32">
        <v>429</v>
      </c>
      <c r="U8" s="32">
        <v>1680</v>
      </c>
      <c r="V8" s="32">
        <v>409</v>
      </c>
      <c r="W8" s="65" t="s">
        <v>59</v>
      </c>
      <c r="X8" s="47" t="s">
        <v>196</v>
      </c>
    </row>
    <row r="9" spans="1:24" ht="33.75">
      <c r="A9" s="4">
        <v>282</v>
      </c>
      <c r="B9" s="89" t="s">
        <v>197</v>
      </c>
      <c r="C9" s="17"/>
      <c r="D9" s="5" t="s">
        <v>14</v>
      </c>
      <c r="E9" s="30">
        <v>16</v>
      </c>
      <c r="F9" s="61">
        <v>5</v>
      </c>
      <c r="G9" s="61">
        <v>11</v>
      </c>
      <c r="H9" s="61">
        <v>8</v>
      </c>
      <c r="I9" s="61">
        <v>16</v>
      </c>
      <c r="J9" s="61">
        <v>4</v>
      </c>
      <c r="K9" s="61">
        <v>20</v>
      </c>
      <c r="L9" s="61">
        <v>3</v>
      </c>
      <c r="M9" s="61">
        <v>24</v>
      </c>
      <c r="N9" s="61">
        <v>6</v>
      </c>
      <c r="O9" s="61">
        <v>12</v>
      </c>
      <c r="P9" s="61">
        <v>4</v>
      </c>
      <c r="Q9" s="61">
        <v>8</v>
      </c>
      <c r="R9" s="61">
        <v>6</v>
      </c>
      <c r="S9" s="61">
        <v>10</v>
      </c>
      <c r="T9" s="61">
        <v>3</v>
      </c>
      <c r="U9" s="61">
        <v>11</v>
      </c>
      <c r="V9" s="31">
        <v>3</v>
      </c>
      <c r="W9" s="65" t="s">
        <v>59</v>
      </c>
      <c r="X9" s="47" t="s">
        <v>198</v>
      </c>
    </row>
    <row r="10" spans="1:24" ht="50.1" customHeight="1">
      <c r="A10" s="15">
        <v>283</v>
      </c>
      <c r="B10" s="53" t="s">
        <v>199</v>
      </c>
      <c r="C10" s="25"/>
      <c r="D10" s="39" t="s">
        <v>14</v>
      </c>
      <c r="E10" s="81">
        <v>35</v>
      </c>
      <c r="F10" s="81">
        <v>52</v>
      </c>
      <c r="G10" s="81">
        <v>39</v>
      </c>
      <c r="H10" s="81">
        <v>45</v>
      </c>
      <c r="I10" s="81">
        <v>37</v>
      </c>
      <c r="J10" s="81">
        <v>40</v>
      </c>
      <c r="K10" s="81">
        <v>38</v>
      </c>
      <c r="L10" s="81">
        <v>32</v>
      </c>
      <c r="M10" s="81">
        <v>41</v>
      </c>
      <c r="N10" s="81">
        <v>33</v>
      </c>
      <c r="O10" s="81">
        <v>34</v>
      </c>
      <c r="P10" s="81">
        <v>26</v>
      </c>
      <c r="Q10" s="81">
        <v>28</v>
      </c>
      <c r="R10" s="81">
        <v>20</v>
      </c>
      <c r="S10" s="81">
        <v>31</v>
      </c>
      <c r="T10" s="81">
        <v>29</v>
      </c>
      <c r="U10" s="81">
        <v>42</v>
      </c>
      <c r="V10" s="81">
        <v>44</v>
      </c>
      <c r="W10" s="37" t="s">
        <v>59</v>
      </c>
      <c r="X10" s="48" t="s">
        <v>200</v>
      </c>
    </row>
    <row r="11" spans="1:24" ht="19.5" customHeight="1">
      <c r="A11" s="125" t="s">
        <v>247</v>
      </c>
      <c r="B11" s="126"/>
      <c r="C11" s="126"/>
      <c r="D11" s="126"/>
      <c r="X11" s="124"/>
    </row>
    <row r="12" spans="1:24" s="34" customFormat="1" ht="33.75">
      <c r="A12" s="74">
        <v>317</v>
      </c>
      <c r="B12" s="75" t="s">
        <v>208</v>
      </c>
      <c r="C12" s="74"/>
      <c r="D12" s="76" t="s">
        <v>28</v>
      </c>
      <c r="E12" s="77">
        <v>56507</v>
      </c>
      <c r="F12" s="77">
        <v>29080</v>
      </c>
      <c r="G12" s="77">
        <v>60574</v>
      </c>
      <c r="H12" s="77">
        <v>32881</v>
      </c>
      <c r="I12" s="77">
        <v>65565</v>
      </c>
      <c r="J12" s="77">
        <v>34797</v>
      </c>
      <c r="K12" s="77">
        <v>66904</v>
      </c>
      <c r="L12" s="77">
        <v>34989</v>
      </c>
      <c r="M12" s="77">
        <v>75608</v>
      </c>
      <c r="N12" s="77">
        <v>33918</v>
      </c>
      <c r="O12" s="77">
        <v>75192</v>
      </c>
      <c r="P12" s="77">
        <v>34825</v>
      </c>
      <c r="Q12" s="77">
        <v>72863</v>
      </c>
      <c r="R12" s="77">
        <v>33337</v>
      </c>
      <c r="S12" s="77">
        <v>74756</v>
      </c>
      <c r="T12" s="77">
        <v>33596</v>
      </c>
      <c r="U12" s="77">
        <v>76904</v>
      </c>
      <c r="V12" s="77">
        <v>34379</v>
      </c>
      <c r="W12" s="78" t="s">
        <v>17</v>
      </c>
      <c r="X12" s="79" t="s">
        <v>209</v>
      </c>
    </row>
  </sheetData>
  <mergeCells count="18">
    <mergeCell ref="U3:V3"/>
    <mergeCell ref="W3:W4"/>
    <mergeCell ref="X3:X4"/>
    <mergeCell ref="A1:X1"/>
    <mergeCell ref="B2:D2"/>
    <mergeCell ref="A3:A4"/>
    <mergeCell ref="B3:C4"/>
    <mergeCell ref="D3:D4"/>
    <mergeCell ref="E3:F3"/>
    <mergeCell ref="G3:H3"/>
    <mergeCell ref="I3:J3"/>
    <mergeCell ref="K3:L3"/>
    <mergeCell ref="M3:N3"/>
    <mergeCell ref="A5:D5"/>
    <mergeCell ref="A11:D11"/>
    <mergeCell ref="O3:P3"/>
    <mergeCell ref="Q3:R3"/>
    <mergeCell ref="S3:T3"/>
  </mergeCells>
  <phoneticPr fontId="1" type="noConversion"/>
  <pageMargins left="0.70866141732283472" right="0.70866141732283472" top="0.35433070866141736" bottom="0.74803149606299213" header="0.31496062992125984" footer="0.31496062992125984"/>
  <pageSetup paperSize="8" scale="91" fitToHeight="0" orientation="landscape" r:id="rId1"/>
  <headerFooter>
    <oddFooter>第 &amp;P 頁，共 &amp;N 頁</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
  <sheetViews>
    <sheetView topLeftCell="B1" zoomScaleNormal="100" workbookViewId="0">
      <selection activeCell="D8" sqref="D8"/>
    </sheetView>
  </sheetViews>
  <sheetFormatPr defaultRowHeight="16.5"/>
  <cols>
    <col min="1" max="1" width="5" style="49" hidden="1" customWidth="1"/>
    <col min="2" max="2" width="9" style="66"/>
    <col min="3" max="3" width="41.375" style="66" customWidth="1"/>
    <col min="4" max="4" width="9" style="66"/>
    <col min="5" max="12" width="9.5" style="66" hidden="1" customWidth="1"/>
    <col min="13" max="22" width="9.5" style="66" customWidth="1"/>
    <col min="23" max="23" width="9" style="66"/>
    <col min="24" max="24" width="30.625" style="50" customWidth="1"/>
  </cols>
  <sheetData>
    <row r="1" spans="1:24" ht="25.5">
      <c r="A1" s="139" t="s">
        <v>231</v>
      </c>
      <c r="B1" s="140"/>
      <c r="C1" s="140"/>
      <c r="D1" s="140"/>
      <c r="E1" s="140"/>
      <c r="F1" s="140"/>
      <c r="G1" s="140"/>
      <c r="H1" s="140"/>
      <c r="I1" s="140"/>
      <c r="J1" s="140"/>
      <c r="K1" s="140"/>
      <c r="L1" s="140"/>
      <c r="M1" s="140"/>
      <c r="N1" s="140"/>
      <c r="O1" s="140"/>
      <c r="P1" s="140"/>
      <c r="Q1" s="140"/>
      <c r="R1" s="140"/>
      <c r="S1" s="140"/>
      <c r="T1" s="140"/>
      <c r="U1" s="140"/>
      <c r="V1" s="140"/>
      <c r="W1" s="140"/>
      <c r="X1" s="140"/>
    </row>
    <row r="2" spans="1:24">
      <c r="A2" s="35"/>
      <c r="B2" s="134"/>
      <c r="C2" s="134"/>
      <c r="D2" s="134"/>
      <c r="E2" s="22"/>
      <c r="F2" s="22"/>
      <c r="G2" s="22"/>
      <c r="H2" s="22"/>
      <c r="I2" s="22"/>
      <c r="J2" s="22"/>
      <c r="K2" s="22"/>
      <c r="L2" s="22"/>
      <c r="M2" s="22"/>
      <c r="N2" s="22"/>
      <c r="O2" s="22"/>
      <c r="P2" s="22"/>
      <c r="Q2" s="22"/>
      <c r="R2" s="22"/>
      <c r="S2" s="22"/>
      <c r="T2" s="22"/>
      <c r="U2" s="22"/>
      <c r="V2" s="22"/>
      <c r="W2" s="23"/>
      <c r="X2" s="46"/>
    </row>
    <row r="3" spans="1:24" ht="16.5" customHeight="1">
      <c r="A3" s="135" t="s">
        <v>0</v>
      </c>
      <c r="B3" s="127" t="s">
        <v>12</v>
      </c>
      <c r="C3" s="127"/>
      <c r="D3" s="127" t="s">
        <v>1</v>
      </c>
      <c r="E3" s="127" t="s">
        <v>2</v>
      </c>
      <c r="F3" s="127"/>
      <c r="G3" s="127" t="s">
        <v>9</v>
      </c>
      <c r="H3" s="127"/>
      <c r="I3" s="127" t="s">
        <v>3</v>
      </c>
      <c r="J3" s="127"/>
      <c r="K3" s="127" t="s">
        <v>4</v>
      </c>
      <c r="L3" s="127"/>
      <c r="M3" s="127" t="s">
        <v>13</v>
      </c>
      <c r="N3" s="127"/>
      <c r="O3" s="127" t="s">
        <v>10</v>
      </c>
      <c r="P3" s="127"/>
      <c r="Q3" s="127" t="s">
        <v>5</v>
      </c>
      <c r="R3" s="127"/>
      <c r="S3" s="127" t="s">
        <v>25</v>
      </c>
      <c r="T3" s="127"/>
      <c r="U3" s="127" t="s">
        <v>37</v>
      </c>
      <c r="V3" s="127"/>
      <c r="W3" s="128" t="s">
        <v>6</v>
      </c>
      <c r="X3" s="130" t="s">
        <v>50</v>
      </c>
    </row>
    <row r="4" spans="1:24">
      <c r="A4" s="136"/>
      <c r="B4" s="127"/>
      <c r="C4" s="127"/>
      <c r="D4" s="127"/>
      <c r="E4" s="69" t="s">
        <v>7</v>
      </c>
      <c r="F4" s="69" t="s">
        <v>8</v>
      </c>
      <c r="G4" s="69" t="s">
        <v>7</v>
      </c>
      <c r="H4" s="69" t="s">
        <v>8</v>
      </c>
      <c r="I4" s="69" t="s">
        <v>7</v>
      </c>
      <c r="J4" s="69" t="s">
        <v>8</v>
      </c>
      <c r="K4" s="69" t="s">
        <v>7</v>
      </c>
      <c r="L4" s="69" t="s">
        <v>8</v>
      </c>
      <c r="M4" s="69" t="s">
        <v>7</v>
      </c>
      <c r="N4" s="69" t="s">
        <v>8</v>
      </c>
      <c r="O4" s="69" t="s">
        <v>7</v>
      </c>
      <c r="P4" s="69" t="s">
        <v>8</v>
      </c>
      <c r="Q4" s="69" t="s">
        <v>7</v>
      </c>
      <c r="R4" s="69" t="s">
        <v>8</v>
      </c>
      <c r="S4" s="69" t="s">
        <v>7</v>
      </c>
      <c r="T4" s="69" t="s">
        <v>8</v>
      </c>
      <c r="U4" s="69" t="s">
        <v>7</v>
      </c>
      <c r="V4" s="69" t="s">
        <v>8</v>
      </c>
      <c r="W4" s="129"/>
      <c r="X4" s="131"/>
    </row>
    <row r="5" spans="1:24" ht="19.5" customHeight="1">
      <c r="A5" s="125" t="s">
        <v>232</v>
      </c>
      <c r="B5" s="126"/>
      <c r="C5" s="126"/>
      <c r="D5" s="126"/>
      <c r="E5" s="96"/>
      <c r="F5" s="96"/>
      <c r="G5" s="96"/>
      <c r="H5" s="96"/>
      <c r="I5" s="96"/>
      <c r="J5" s="96"/>
      <c r="K5" s="96"/>
      <c r="L5" s="96"/>
      <c r="M5" s="96"/>
      <c r="N5" s="96"/>
      <c r="O5" s="96"/>
      <c r="P5" s="96"/>
      <c r="Q5" s="96"/>
      <c r="R5" s="96"/>
      <c r="S5" s="96"/>
      <c r="T5" s="96"/>
      <c r="U5" s="96"/>
      <c r="V5" s="96"/>
      <c r="W5" s="97"/>
      <c r="X5" s="95"/>
    </row>
    <row r="6" spans="1:24" ht="45.75">
      <c r="A6" s="98">
        <v>191</v>
      </c>
      <c r="B6" s="113" t="s">
        <v>19</v>
      </c>
      <c r="C6" s="100"/>
      <c r="D6" s="101" t="s">
        <v>30</v>
      </c>
      <c r="E6" s="114">
        <v>1002</v>
      </c>
      <c r="F6" s="114">
        <v>158</v>
      </c>
      <c r="G6" s="114">
        <v>776</v>
      </c>
      <c r="H6" s="114">
        <v>181</v>
      </c>
      <c r="I6" s="114">
        <v>811</v>
      </c>
      <c r="J6" s="114">
        <v>175</v>
      </c>
      <c r="K6" s="114">
        <v>817</v>
      </c>
      <c r="L6" s="114">
        <v>181</v>
      </c>
      <c r="M6" s="114">
        <v>686</v>
      </c>
      <c r="N6" s="114">
        <v>145</v>
      </c>
      <c r="O6" s="114">
        <v>686</v>
      </c>
      <c r="P6" s="114">
        <v>153</v>
      </c>
      <c r="Q6" s="114">
        <v>689</v>
      </c>
      <c r="R6" s="114">
        <v>169</v>
      </c>
      <c r="S6" s="114">
        <v>712</v>
      </c>
      <c r="T6" s="114">
        <v>191</v>
      </c>
      <c r="U6" s="114">
        <v>773</v>
      </c>
      <c r="V6" s="114">
        <v>227</v>
      </c>
      <c r="W6" s="104"/>
      <c r="X6" s="51" t="s">
        <v>233</v>
      </c>
    </row>
    <row r="7" spans="1:24" ht="65.099999999999994" customHeight="1">
      <c r="A7" s="4">
        <v>192</v>
      </c>
      <c r="B7" s="70" t="s">
        <v>60</v>
      </c>
      <c r="C7" s="13"/>
      <c r="D7" s="5" t="s">
        <v>29</v>
      </c>
      <c r="E7" s="64">
        <v>39</v>
      </c>
      <c r="F7" s="64">
        <v>5</v>
      </c>
      <c r="G7" s="64">
        <v>26</v>
      </c>
      <c r="H7" s="64">
        <v>6</v>
      </c>
      <c r="I7" s="64">
        <v>36</v>
      </c>
      <c r="J7" s="64">
        <v>10</v>
      </c>
      <c r="K7" s="64">
        <v>31</v>
      </c>
      <c r="L7" s="64">
        <v>14</v>
      </c>
      <c r="M7" s="64">
        <v>25</v>
      </c>
      <c r="N7" s="64">
        <v>7</v>
      </c>
      <c r="O7" s="64">
        <v>38</v>
      </c>
      <c r="P7" s="64">
        <v>7</v>
      </c>
      <c r="Q7" s="64">
        <v>28</v>
      </c>
      <c r="R7" s="64">
        <v>14</v>
      </c>
      <c r="S7" s="64">
        <v>39</v>
      </c>
      <c r="T7" s="64">
        <v>16</v>
      </c>
      <c r="U7" s="64">
        <v>42</v>
      </c>
      <c r="V7" s="64">
        <v>19</v>
      </c>
      <c r="W7" s="7"/>
      <c r="X7" s="47" t="s">
        <v>234</v>
      </c>
    </row>
    <row r="8" spans="1:24" ht="57.75">
      <c r="A8" s="4">
        <v>193</v>
      </c>
      <c r="B8" s="70" t="s">
        <v>61</v>
      </c>
      <c r="C8" s="13"/>
      <c r="D8" s="5" t="s">
        <v>30</v>
      </c>
      <c r="E8" s="64">
        <v>6850</v>
      </c>
      <c r="F8" s="64">
        <v>1841</v>
      </c>
      <c r="G8" s="64">
        <v>6746</v>
      </c>
      <c r="H8" s="64">
        <v>1860</v>
      </c>
      <c r="I8" s="64">
        <v>6567</v>
      </c>
      <c r="J8" s="64">
        <v>1854</v>
      </c>
      <c r="K8" s="64">
        <v>6652</v>
      </c>
      <c r="L8" s="64">
        <v>2033</v>
      </c>
      <c r="M8" s="64">
        <v>7227</v>
      </c>
      <c r="N8" s="64">
        <v>2544</v>
      </c>
      <c r="O8" s="64">
        <v>7835</v>
      </c>
      <c r="P8" s="64">
        <v>2988</v>
      </c>
      <c r="Q8" s="64">
        <v>7404</v>
      </c>
      <c r="R8" s="64">
        <v>3117</v>
      </c>
      <c r="S8" s="64">
        <v>7831</v>
      </c>
      <c r="T8" s="64">
        <v>3575</v>
      </c>
      <c r="U8" s="64">
        <v>8315</v>
      </c>
      <c r="V8" s="64">
        <v>4187</v>
      </c>
      <c r="W8" s="7"/>
      <c r="X8" s="47" t="s">
        <v>235</v>
      </c>
    </row>
    <row r="9" spans="1:24" ht="60" customHeight="1">
      <c r="A9" s="4">
        <v>194</v>
      </c>
      <c r="B9" s="70" t="s">
        <v>62</v>
      </c>
      <c r="C9" s="13"/>
      <c r="D9" s="5" t="s">
        <v>29</v>
      </c>
      <c r="E9" s="64">
        <v>156</v>
      </c>
      <c r="F9" s="64">
        <v>19</v>
      </c>
      <c r="G9" s="64">
        <v>163</v>
      </c>
      <c r="H9" s="64">
        <v>23</v>
      </c>
      <c r="I9" s="64">
        <v>168</v>
      </c>
      <c r="J9" s="64">
        <v>17</v>
      </c>
      <c r="K9" s="64">
        <v>157</v>
      </c>
      <c r="L9" s="64">
        <v>23</v>
      </c>
      <c r="M9" s="64">
        <v>185</v>
      </c>
      <c r="N9" s="64">
        <v>30</v>
      </c>
      <c r="O9" s="64">
        <v>201</v>
      </c>
      <c r="P9" s="64">
        <v>47</v>
      </c>
      <c r="Q9" s="64">
        <v>228</v>
      </c>
      <c r="R9" s="64">
        <v>64</v>
      </c>
      <c r="S9" s="64">
        <v>243</v>
      </c>
      <c r="T9" s="64">
        <v>85</v>
      </c>
      <c r="U9" s="64">
        <v>224</v>
      </c>
      <c r="V9" s="64">
        <v>75</v>
      </c>
      <c r="W9" s="7"/>
      <c r="X9" s="47" t="s">
        <v>236</v>
      </c>
    </row>
    <row r="10" spans="1:24" ht="24.95" customHeight="1">
      <c r="A10" s="4">
        <v>195</v>
      </c>
      <c r="B10" s="70" t="s">
        <v>63</v>
      </c>
      <c r="C10" s="13"/>
      <c r="D10" s="5" t="s">
        <v>29</v>
      </c>
      <c r="E10" s="64">
        <v>1892</v>
      </c>
      <c r="F10" s="64">
        <v>1882</v>
      </c>
      <c r="G10" s="64">
        <v>2070</v>
      </c>
      <c r="H10" s="64">
        <v>2126</v>
      </c>
      <c r="I10" s="64">
        <v>2365</v>
      </c>
      <c r="J10" s="64">
        <v>2124</v>
      </c>
      <c r="K10" s="64">
        <v>2552</v>
      </c>
      <c r="L10" s="64">
        <v>2338</v>
      </c>
      <c r="M10" s="64">
        <v>2088</v>
      </c>
      <c r="N10" s="64">
        <v>2107</v>
      </c>
      <c r="O10" s="64">
        <v>1916</v>
      </c>
      <c r="P10" s="64">
        <v>2046</v>
      </c>
      <c r="Q10" s="64">
        <v>1924</v>
      </c>
      <c r="R10" s="64">
        <v>1983</v>
      </c>
      <c r="S10" s="64">
        <v>2474</v>
      </c>
      <c r="T10" s="64">
        <v>2340</v>
      </c>
      <c r="U10" s="64">
        <v>2701</v>
      </c>
      <c r="V10" s="64">
        <v>2493</v>
      </c>
      <c r="W10" s="7"/>
      <c r="X10" s="33" t="s">
        <v>237</v>
      </c>
    </row>
    <row r="11" spans="1:24" ht="24.95" customHeight="1">
      <c r="A11" s="4">
        <v>196</v>
      </c>
      <c r="B11" s="70" t="s">
        <v>64</v>
      </c>
      <c r="C11" s="13"/>
      <c r="D11" s="5" t="s">
        <v>29</v>
      </c>
      <c r="E11" s="64">
        <v>37</v>
      </c>
      <c r="F11" s="64">
        <v>0</v>
      </c>
      <c r="G11" s="64">
        <v>27</v>
      </c>
      <c r="H11" s="64">
        <v>1</v>
      </c>
      <c r="I11" s="64">
        <v>21</v>
      </c>
      <c r="J11" s="64">
        <v>0</v>
      </c>
      <c r="K11" s="64">
        <v>22</v>
      </c>
      <c r="L11" s="64">
        <v>0</v>
      </c>
      <c r="M11" s="64">
        <v>33</v>
      </c>
      <c r="N11" s="64">
        <v>1</v>
      </c>
      <c r="O11" s="64">
        <v>37</v>
      </c>
      <c r="P11" s="64">
        <v>2</v>
      </c>
      <c r="Q11" s="64">
        <v>60</v>
      </c>
      <c r="R11" s="64">
        <v>2</v>
      </c>
      <c r="S11" s="64">
        <v>58</v>
      </c>
      <c r="T11" s="64">
        <v>2</v>
      </c>
      <c r="U11" s="64">
        <v>59</v>
      </c>
      <c r="V11" s="59">
        <v>1</v>
      </c>
      <c r="W11" s="7"/>
      <c r="X11" s="33" t="s">
        <v>238</v>
      </c>
    </row>
    <row r="12" spans="1:24" ht="24.95" customHeight="1">
      <c r="A12" s="4">
        <v>197</v>
      </c>
      <c r="B12" s="72" t="s">
        <v>20</v>
      </c>
      <c r="C12" s="13"/>
      <c r="D12" s="5" t="s">
        <v>29</v>
      </c>
      <c r="E12" s="64">
        <v>0</v>
      </c>
      <c r="F12" s="64">
        <v>37</v>
      </c>
      <c r="G12" s="64">
        <v>1</v>
      </c>
      <c r="H12" s="64">
        <v>24</v>
      </c>
      <c r="I12" s="64">
        <v>1</v>
      </c>
      <c r="J12" s="64">
        <v>20</v>
      </c>
      <c r="K12" s="64">
        <v>0</v>
      </c>
      <c r="L12" s="64">
        <v>20</v>
      </c>
      <c r="M12" s="64">
        <v>1</v>
      </c>
      <c r="N12" s="64">
        <v>33</v>
      </c>
      <c r="O12" s="64">
        <v>0</v>
      </c>
      <c r="P12" s="64">
        <v>36</v>
      </c>
      <c r="Q12" s="64">
        <v>0</v>
      </c>
      <c r="R12" s="64">
        <v>50</v>
      </c>
      <c r="S12" s="64">
        <v>0</v>
      </c>
      <c r="T12" s="64">
        <v>44</v>
      </c>
      <c r="U12" s="64">
        <v>1</v>
      </c>
      <c r="V12" s="64">
        <v>47</v>
      </c>
      <c r="W12" s="7"/>
      <c r="X12" s="33" t="s">
        <v>239</v>
      </c>
    </row>
    <row r="13" spans="1:24" ht="39.950000000000003" customHeight="1">
      <c r="A13" s="4">
        <v>198</v>
      </c>
      <c r="B13" s="72" t="s">
        <v>65</v>
      </c>
      <c r="C13" s="13"/>
      <c r="D13" s="5" t="s">
        <v>29</v>
      </c>
      <c r="E13" s="64">
        <v>70</v>
      </c>
      <c r="F13" s="64">
        <v>0</v>
      </c>
      <c r="G13" s="64">
        <v>50</v>
      </c>
      <c r="H13" s="64">
        <v>1</v>
      </c>
      <c r="I13" s="64">
        <v>54</v>
      </c>
      <c r="J13" s="64">
        <v>2</v>
      </c>
      <c r="K13" s="64">
        <v>70</v>
      </c>
      <c r="L13" s="64">
        <v>0</v>
      </c>
      <c r="M13" s="64">
        <v>43</v>
      </c>
      <c r="N13" s="64">
        <v>0</v>
      </c>
      <c r="O13" s="64">
        <v>107</v>
      </c>
      <c r="P13" s="64">
        <v>3</v>
      </c>
      <c r="Q13" s="64">
        <v>86</v>
      </c>
      <c r="R13" s="64">
        <v>1</v>
      </c>
      <c r="S13" s="64">
        <v>121</v>
      </c>
      <c r="T13" s="64">
        <v>0</v>
      </c>
      <c r="U13" s="64">
        <v>64</v>
      </c>
      <c r="V13" s="64">
        <v>20</v>
      </c>
      <c r="W13" s="7"/>
      <c r="X13" s="47" t="s">
        <v>240</v>
      </c>
    </row>
    <row r="14" spans="1:24" ht="24.95" customHeight="1">
      <c r="A14" s="4">
        <v>199</v>
      </c>
      <c r="B14" s="72" t="s">
        <v>244</v>
      </c>
      <c r="C14" s="13"/>
      <c r="D14" s="5" t="s">
        <v>29</v>
      </c>
      <c r="E14" s="64">
        <v>69</v>
      </c>
      <c r="F14" s="64">
        <v>0</v>
      </c>
      <c r="G14" s="64">
        <v>46</v>
      </c>
      <c r="H14" s="64">
        <v>1</v>
      </c>
      <c r="I14" s="64">
        <v>54</v>
      </c>
      <c r="J14" s="64">
        <v>2</v>
      </c>
      <c r="K14" s="64">
        <v>70</v>
      </c>
      <c r="L14" s="64">
        <v>0</v>
      </c>
      <c r="M14" s="64">
        <v>43</v>
      </c>
      <c r="N14" s="64" t="s">
        <v>16</v>
      </c>
      <c r="O14" s="64">
        <v>26</v>
      </c>
      <c r="P14" s="64">
        <v>0</v>
      </c>
      <c r="Q14" s="64">
        <v>15</v>
      </c>
      <c r="R14" s="64">
        <v>0</v>
      </c>
      <c r="S14" s="64">
        <v>15</v>
      </c>
      <c r="T14" s="64">
        <v>0</v>
      </c>
      <c r="U14" s="64">
        <v>7</v>
      </c>
      <c r="V14" s="64" t="s">
        <v>218</v>
      </c>
      <c r="W14" s="7"/>
      <c r="X14" s="33" t="s">
        <v>241</v>
      </c>
    </row>
    <row r="15" spans="1:24" ht="24.95" customHeight="1">
      <c r="A15" s="15">
        <v>200</v>
      </c>
      <c r="B15" s="53" t="s">
        <v>66</v>
      </c>
      <c r="C15" s="25"/>
      <c r="D15" s="80" t="s">
        <v>14</v>
      </c>
      <c r="E15" s="38">
        <v>6</v>
      </c>
      <c r="F15" s="38">
        <v>8</v>
      </c>
      <c r="G15" s="38">
        <v>2</v>
      </c>
      <c r="H15" s="38">
        <v>6</v>
      </c>
      <c r="I15" s="38">
        <v>5</v>
      </c>
      <c r="J15" s="38">
        <v>6</v>
      </c>
      <c r="K15" s="38">
        <v>4</v>
      </c>
      <c r="L15" s="38">
        <v>6</v>
      </c>
      <c r="M15" s="38">
        <v>6</v>
      </c>
      <c r="N15" s="38">
        <v>8</v>
      </c>
      <c r="O15" s="38">
        <v>1</v>
      </c>
      <c r="P15" s="38">
        <v>13</v>
      </c>
      <c r="Q15" s="38">
        <v>1</v>
      </c>
      <c r="R15" s="38">
        <v>10</v>
      </c>
      <c r="S15" s="38">
        <v>1</v>
      </c>
      <c r="T15" s="38">
        <v>16</v>
      </c>
      <c r="U15" s="38" t="s">
        <v>218</v>
      </c>
      <c r="V15" s="38">
        <v>21</v>
      </c>
      <c r="W15" s="37" t="s">
        <v>17</v>
      </c>
      <c r="X15" s="111" t="s">
        <v>242</v>
      </c>
    </row>
    <row r="16" spans="1:24" ht="19.5" customHeight="1">
      <c r="A16" s="125" t="s">
        <v>243</v>
      </c>
      <c r="B16" s="126"/>
      <c r="C16" s="126"/>
      <c r="D16" s="126"/>
      <c r="E16" s="96"/>
      <c r="F16" s="96"/>
      <c r="G16" s="96"/>
      <c r="H16" s="96"/>
      <c r="I16" s="96"/>
      <c r="J16" s="96"/>
      <c r="K16" s="96"/>
      <c r="L16" s="96"/>
      <c r="M16" s="96"/>
      <c r="N16" s="96"/>
      <c r="O16" s="96"/>
      <c r="P16" s="96"/>
      <c r="Q16" s="96"/>
      <c r="R16" s="96"/>
      <c r="S16" s="96"/>
      <c r="T16" s="96"/>
      <c r="U16" s="96"/>
      <c r="V16" s="96"/>
      <c r="W16" s="97"/>
      <c r="X16" s="95"/>
    </row>
    <row r="17" spans="1:24" s="82" customFormat="1" ht="33.75">
      <c r="A17" s="4">
        <v>284</v>
      </c>
      <c r="B17" s="72" t="s">
        <v>201</v>
      </c>
      <c r="C17" s="17"/>
      <c r="D17" s="5" t="s">
        <v>14</v>
      </c>
      <c r="E17" s="61">
        <v>67</v>
      </c>
      <c r="F17" s="61">
        <v>12</v>
      </c>
      <c r="G17" s="61">
        <v>78</v>
      </c>
      <c r="H17" s="61">
        <v>11</v>
      </c>
      <c r="I17" s="61">
        <v>76</v>
      </c>
      <c r="J17" s="61">
        <v>8</v>
      </c>
      <c r="K17" s="61">
        <v>72</v>
      </c>
      <c r="L17" s="61">
        <v>12</v>
      </c>
      <c r="M17" s="61">
        <v>72</v>
      </c>
      <c r="N17" s="61">
        <v>11</v>
      </c>
      <c r="O17" s="61">
        <v>79</v>
      </c>
      <c r="P17" s="61">
        <v>12</v>
      </c>
      <c r="Q17" s="61">
        <v>66</v>
      </c>
      <c r="R17" s="61">
        <v>13</v>
      </c>
      <c r="S17" s="61">
        <v>78</v>
      </c>
      <c r="T17" s="61">
        <v>16</v>
      </c>
      <c r="U17" s="61">
        <v>77</v>
      </c>
      <c r="V17" s="61">
        <v>16</v>
      </c>
      <c r="W17" s="65" t="s">
        <v>17</v>
      </c>
      <c r="X17" s="47" t="s">
        <v>202</v>
      </c>
    </row>
    <row r="18" spans="1:24" s="82" customFormat="1" ht="33.75">
      <c r="A18" s="4">
        <v>285</v>
      </c>
      <c r="B18" s="72" t="s">
        <v>203</v>
      </c>
      <c r="C18" s="17"/>
      <c r="D18" s="5" t="s">
        <v>14</v>
      </c>
      <c r="E18" s="61">
        <v>459</v>
      </c>
      <c r="F18" s="61">
        <v>12</v>
      </c>
      <c r="G18" s="61">
        <v>462</v>
      </c>
      <c r="H18" s="61">
        <v>11</v>
      </c>
      <c r="I18" s="61">
        <v>403</v>
      </c>
      <c r="J18" s="61">
        <v>13</v>
      </c>
      <c r="K18" s="61">
        <v>404</v>
      </c>
      <c r="L18" s="61">
        <v>5</v>
      </c>
      <c r="M18" s="61">
        <v>534</v>
      </c>
      <c r="N18" s="61">
        <v>26</v>
      </c>
      <c r="O18" s="61">
        <v>356</v>
      </c>
      <c r="P18" s="61">
        <v>13</v>
      </c>
      <c r="Q18" s="61">
        <v>331</v>
      </c>
      <c r="R18" s="61">
        <v>17</v>
      </c>
      <c r="S18" s="61">
        <v>373</v>
      </c>
      <c r="T18" s="61">
        <v>27</v>
      </c>
      <c r="U18" s="61">
        <v>343</v>
      </c>
      <c r="V18" s="61">
        <v>20</v>
      </c>
      <c r="W18" s="65" t="s">
        <v>17</v>
      </c>
      <c r="X18" s="47" t="s">
        <v>204</v>
      </c>
    </row>
    <row r="19" spans="1:24" s="82" customFormat="1" ht="33.75">
      <c r="A19" s="15">
        <v>286</v>
      </c>
      <c r="B19" s="53" t="s">
        <v>205</v>
      </c>
      <c r="C19" s="84"/>
      <c r="D19" s="39" t="s">
        <v>15</v>
      </c>
      <c r="E19" s="81">
        <v>6185</v>
      </c>
      <c r="F19" s="81">
        <v>3502</v>
      </c>
      <c r="G19" s="81">
        <v>6683</v>
      </c>
      <c r="H19" s="81">
        <v>4599</v>
      </c>
      <c r="I19" s="81">
        <v>6272</v>
      </c>
      <c r="J19" s="81">
        <v>4829</v>
      </c>
      <c r="K19" s="81">
        <v>8533</v>
      </c>
      <c r="L19" s="81">
        <v>6743</v>
      </c>
      <c r="M19" s="81">
        <v>8229</v>
      </c>
      <c r="N19" s="81">
        <v>6540</v>
      </c>
      <c r="O19" s="81">
        <v>7355</v>
      </c>
      <c r="P19" s="81">
        <v>4999</v>
      </c>
      <c r="Q19" s="81">
        <v>8017</v>
      </c>
      <c r="R19" s="81">
        <v>6853</v>
      </c>
      <c r="S19" s="81">
        <v>7878</v>
      </c>
      <c r="T19" s="81">
        <v>7144</v>
      </c>
      <c r="U19" s="81">
        <v>3907</v>
      </c>
      <c r="V19" s="81">
        <v>3358</v>
      </c>
      <c r="W19" s="16"/>
      <c r="X19" s="48" t="s">
        <v>206</v>
      </c>
    </row>
  </sheetData>
  <mergeCells count="18">
    <mergeCell ref="W3:W4"/>
    <mergeCell ref="X3:X4"/>
    <mergeCell ref="A5:D5"/>
    <mergeCell ref="A16:D16"/>
    <mergeCell ref="A1:X1"/>
    <mergeCell ref="B2:D2"/>
    <mergeCell ref="A3:A4"/>
    <mergeCell ref="B3:C4"/>
    <mergeCell ref="D3:D4"/>
    <mergeCell ref="E3:F3"/>
    <mergeCell ref="G3:H3"/>
    <mergeCell ref="I3:J3"/>
    <mergeCell ref="K3:L3"/>
    <mergeCell ref="M3:N3"/>
    <mergeCell ref="O3:P3"/>
    <mergeCell ref="Q3:R3"/>
    <mergeCell ref="S3:T3"/>
    <mergeCell ref="U3:V3"/>
  </mergeCells>
  <phoneticPr fontId="1" type="noConversion"/>
  <pageMargins left="0.70866141732283472" right="0.70866141732283472" top="0.35433070866141736" bottom="0.74803149606299213" header="0.31496062992125984" footer="0.31496062992125984"/>
  <pageSetup paperSize="8" scale="92" fitToHeight="0" orientation="landscape"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16</vt:i4>
      </vt:variant>
    </vt:vector>
  </HeadingPairs>
  <TitlesOfParts>
    <vt:vector size="24" baseType="lpstr">
      <vt:lpstr>社區發展與人民團體</vt:lpstr>
      <vt:lpstr>社會救助</vt:lpstr>
      <vt:lpstr>老人福利</vt:lpstr>
      <vt:lpstr>身心障礙福利</vt:lpstr>
      <vt:lpstr>婦女福利</vt:lpstr>
      <vt:lpstr>兒童及少年福利</vt:lpstr>
      <vt:lpstr>社會工作及志願服務</vt:lpstr>
      <vt:lpstr>家庭暴力及性侵害與性騷擾防治</vt:lpstr>
      <vt:lpstr>老人福利!Print_Area</vt:lpstr>
      <vt:lpstr>身心障礙福利!Print_Area</vt:lpstr>
      <vt:lpstr>兒童及少年福利!Print_Area</vt:lpstr>
      <vt:lpstr>社區發展與人民團體!Print_Area</vt:lpstr>
      <vt:lpstr>社會工作及志願服務!Print_Area</vt:lpstr>
      <vt:lpstr>社會救助!Print_Area</vt:lpstr>
      <vt:lpstr>家庭暴力及性侵害與性騷擾防治!Print_Area</vt:lpstr>
      <vt:lpstr>婦女福利!Print_Area</vt:lpstr>
      <vt:lpstr>老人福利!Print_Titles</vt:lpstr>
      <vt:lpstr>身心障礙福利!Print_Titles</vt:lpstr>
      <vt:lpstr>兒童及少年福利!Print_Titles</vt:lpstr>
      <vt:lpstr>社區發展與人民團體!Print_Titles</vt:lpstr>
      <vt:lpstr>社會工作及志願服務!Print_Titles</vt:lpstr>
      <vt:lpstr>社會救助!Print_Titles</vt:lpstr>
      <vt:lpstr>家庭暴力及性侵害與性騷擾防治!Print_Titles</vt:lpstr>
      <vt:lpstr>婦女福利!Print_Titles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1</cp:lastModifiedBy>
  <cp:lastPrinted>2021-08-02T03:27:12Z</cp:lastPrinted>
  <dcterms:created xsi:type="dcterms:W3CDTF">2019-06-18T05:56:36Z</dcterms:created>
  <dcterms:modified xsi:type="dcterms:W3CDTF">2021-08-03T01:59:25Z</dcterms:modified>
</cp:coreProperties>
</file>